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9" yWindow="548" windowWidth="19547" windowHeight="7974" activeTab="1"/>
  </bookViews>
  <sheets>
    <sheet name="Finansinės būklės ataskaita" sheetId="1" r:id="rId1"/>
    <sheet name="Veiklos rezultatų ataskaita" sheetId="2" r:id="rId2"/>
  </sheets>
  <definedNames>
    <definedName name="part_84608a3206294842a9f31b5f72f60fe6" localSheetId="0">'Finansinės būklės ataskaita'!$D$23</definedName>
    <definedName name="_xlnm.Print_Area" localSheetId="0">'Finansinės būklės ataskaita'!$B$1:$G$122</definedName>
  </definedNames>
  <calcPr calcId="145621"/>
</workbook>
</file>

<file path=xl/calcChain.xml><?xml version="1.0" encoding="utf-8"?>
<calcChain xmlns="http://schemas.openxmlformats.org/spreadsheetml/2006/main">
  <c r="I47" i="2" l="1"/>
  <c r="H47" i="2"/>
  <c r="I31" i="2"/>
  <c r="H31" i="2"/>
  <c r="I28" i="2"/>
  <c r="H28" i="2"/>
  <c r="I22" i="2"/>
  <c r="H22" i="2"/>
  <c r="H21" i="2" s="1"/>
  <c r="H46" i="2" s="1"/>
  <c r="H54" i="2" s="1"/>
  <c r="H56" i="2" s="1"/>
  <c r="I21" i="2"/>
  <c r="I46" i="2" s="1"/>
  <c r="I54" i="2" s="1"/>
  <c r="I56" i="2" s="1"/>
  <c r="G108" i="1" l="1"/>
  <c r="F108" i="1"/>
  <c r="G104" i="1"/>
  <c r="G102" i="1" s="1"/>
  <c r="F104" i="1"/>
  <c r="F102" i="1"/>
  <c r="G93" i="1"/>
  <c r="G87" i="1" s="1"/>
  <c r="F93" i="1"/>
  <c r="F87" i="1"/>
  <c r="G83" i="1"/>
  <c r="F83" i="1"/>
  <c r="F82" i="1"/>
  <c r="G77" i="1"/>
  <c r="F77" i="1"/>
  <c r="F112" i="1" s="1"/>
  <c r="G67" i="1"/>
  <c r="F67" i="1"/>
  <c r="G60" i="1"/>
  <c r="F60" i="1"/>
  <c r="F59" i="1" s="1"/>
  <c r="G59" i="1"/>
  <c r="G45" i="1"/>
  <c r="F45" i="1"/>
  <c r="G39" i="1"/>
  <c r="G38" i="1" s="1"/>
  <c r="G76" i="1" s="1"/>
  <c r="F39" i="1"/>
  <c r="F38" i="1"/>
  <c r="F76" i="1" s="1"/>
  <c r="G82" i="1" l="1"/>
  <c r="G112" i="1" s="1"/>
</calcChain>
</file>

<file path=xl/sharedStrings.xml><?xml version="1.0" encoding="utf-8"?>
<sst xmlns="http://schemas.openxmlformats.org/spreadsheetml/2006/main" count="327" uniqueCount="231">
  <si>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</si>
  <si>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</si>
  <si>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</si>
  <si>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</si>
  <si>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(viešojo sektoriaus subjekto, parengusio finansinės būklės ataskaitą , kodas, adresas)</t>
  </si>
  <si>
    <t>Prienų r. Stakliškių gimnazija</t>
  </si>
  <si>
    <t>(viešojo sektoriaus subjekto arba viešojo sektoriaus subjektų grupės pavadinimas)</t>
  </si>
  <si>
    <t>FINANSINĖS BŪKLĖS ATASKAITA</t>
  </si>
  <si>
    <t>PAGAL 2023 m. rugsėjo 30 d.</t>
  </si>
  <si>
    <t>DUOMENIS</t>
  </si>
  <si>
    <t>2023-10-31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</si>
  <si>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</si>
  <si>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</si>
  <si>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</si>
  <si>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</si>
  <si>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</si>
  <si>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</si>
  <si>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</si>
  <si>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</si>
  <si>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</si>
  <si>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</si>
  <si>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</si>
  <si>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</si>
  <si>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</si>
  <si>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</si>
  <si>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</si>
  <si>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</si>
  <si>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</si>
  <si>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</si>
  <si>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</si>
  <si>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</si>
  <si>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</si>
  <si>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</si>
  <si>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</si>
  <si>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</si>
  <si>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</si>
  <si>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</si>
  <si>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</si>
  <si>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</si>
  <si>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</si>
  <si>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</si>
  <si>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</si>
  <si>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</si>
  <si>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</si>
  <si>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</si>
  <si>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</si>
  <si>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</si>
  <si>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</si>
  <si>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</si>
  <si>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</si>
  <si>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</si>
  <si>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</si>
  <si>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</si>
  <si>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</si>
  <si>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</si>
  <si>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</si>
  <si>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</si>
  <si>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</si>
  <si>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</si>
  <si>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</si>
  <si>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</si>
  <si>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</si>
  <si>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</si>
  <si>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</si>
  <si>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</si>
  <si>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</si>
  <si>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</si>
  <si>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</si>
  <si>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</si>
  <si>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</si>
  <si>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</si>
  <si>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</si>
  <si>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</si>
  <si>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</si>
  <si>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</si>
  <si>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</si>
  <si>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</si>
  <si>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</si>
  <si>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</si>
  <si>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</si>
  <si>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</si>
  <si>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</si>
  <si>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</si>
  <si>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</si>
  <si>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</si>
  <si>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</si>
  <si>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</si>
  <si>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</si>
  <si>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</si>
  <si>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</si>
  <si>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</si>
  <si>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</si>
  <si>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</si>
  <si>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</si>
  <si>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</si>
  <si>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</si>
  <si>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</si>
  <si>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</si>
  <si>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</si>
  <si>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</si>
  <si>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</si>
  <si>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</si>
  <si>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</si>
  <si>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</si>
  <si>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</si>
  <si>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</si>
  <si>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</si>
  <si>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</si>
  <si>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</si>
  <si>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</si>
  <si>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</si>
  <si>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</si>
  <si>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</si>
  <si>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</si>
  <si>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</si>
  <si>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</si>
  <si>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</si>
  <si>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</si>
  <si>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</si>
  <si>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</si>
  <si>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</si>
  <si>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</si>
  <si>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</si>
  <si>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</si>
  <si>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</si>
  <si>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</si>
  <si>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</si>
  <si>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</si>
  <si>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</si>
  <si>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</si>
  <si>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</si>
  <si>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</si>
  <si>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</si>
  <si>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</si>
  <si>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</si>
  <si>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</si>
  <si>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Vygantas Kornejevas</t>
  </si>
  <si>
    <t>(viešojo sektoriaus subjekto vadovo arba jo įgalioto administracijos vadovo pareigų pavadinimas)</t>
  </si>
  <si>
    <t>(parašas)</t>
  </si>
  <si>
    <t>(vardas, pavardė)</t>
  </si>
  <si>
    <t>Vyr. buhalterė</t>
  </si>
  <si>
    <t>Raminta Koružienė</t>
  </si>
  <si>
    <t>(ataskaitą parengusio asmens  pareigų pavadinimas)</t>
  </si>
  <si>
    <t>190192277, Prienų g. 8, Stakliškių k., Prienų r.</t>
  </si>
  <si>
    <t>Nr. 66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</si>
  <si>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</si>
  <si>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</si>
  <si>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</si>
  <si>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</si>
  <si>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</si>
  <si>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</si>
  <si>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rugsėjo 30 d.</t>
  </si>
  <si>
    <t>2023 m. spalio 31 d. Nr. 67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</si>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</sst>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6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  <font>
      <sz val="10"/>
      <color indexed="8"/>
      <name val="Times New Roman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3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49" fillId="0" borderId="1" xfId="1" applyFont="1" applyFill="1" applyBorder="1" applyAlignment="1" applyProtection="1"/>
    <xf numFmtId="0" fontId="52" fillId="0" borderId="0" xfId="1" applyFont="1" applyFill="1" applyBorder="1" applyAlignment="1" applyProtection="1">
      <alignment horizontal="center" vertical="top" wrapText="1"/>
    </xf>
    <xf numFmtId="0" fontId="53" fillId="0" borderId="0" xfId="1" applyFont="1" applyFill="1" applyBorder="1" applyAlignment="1" applyProtection="1">
      <alignment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2" fontId="23" fillId="2" borderId="2" xfId="1" applyNumberFormat="1" applyFont="1" applyFill="1" applyBorder="1" applyAlignment="1" applyProtection="1">
      <alignment vertical="center" wrapText="1"/>
    </xf>
    <xf numFmtId="2" fontId="22" fillId="2" borderId="2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57" fillId="0" borderId="0" xfId="0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59" fillId="0" borderId="0" xfId="0" applyFont="1" applyAlignment="1" applyProtection="1">
      <alignment horizontal="left" vertical="center"/>
    </xf>
    <xf numFmtId="0" fontId="60" fillId="0" borderId="0" xfId="0" applyFont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65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center" vertical="center"/>
    </xf>
    <xf numFmtId="0" fontId="61" fillId="0" borderId="8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vertical="center" wrapText="1"/>
    </xf>
    <xf numFmtId="49" fontId="61" fillId="0" borderId="8" xfId="0" applyNumberFormat="1" applyFont="1" applyBorder="1" applyAlignment="1" applyProtection="1">
      <alignment vertical="center" wrapText="1"/>
    </xf>
    <xf numFmtId="0" fontId="61" fillId="0" borderId="8" xfId="0" applyFont="1" applyBorder="1" applyAlignment="1" applyProtection="1">
      <alignment vertical="center"/>
    </xf>
    <xf numFmtId="0" fontId="61" fillId="0" borderId="8" xfId="0" applyFont="1" applyBorder="1" applyAlignment="1" applyProtection="1">
      <alignment horizontal="center" vertical="center"/>
    </xf>
    <xf numFmtId="4" fontId="61" fillId="0" borderId="8" xfId="0" applyNumberFormat="1" applyFont="1" applyBorder="1" applyAlignment="1" applyProtection="1">
      <alignment horizontal="right" vertical="center"/>
    </xf>
    <xf numFmtId="49" fontId="59" fillId="0" borderId="8" xfId="0" applyNumberFormat="1" applyFont="1" applyBorder="1" applyAlignment="1" applyProtection="1">
      <alignment vertical="center" wrapText="1"/>
    </xf>
    <xf numFmtId="0" fontId="59" fillId="0" borderId="8" xfId="0" applyFont="1" applyBorder="1" applyAlignment="1" applyProtection="1">
      <alignment horizontal="left" vertical="center"/>
    </xf>
    <xf numFmtId="0" fontId="59" fillId="0" borderId="8" xfId="0" applyFont="1" applyBorder="1" applyAlignment="1" applyProtection="1">
      <alignment horizontal="center" vertical="center"/>
    </xf>
    <xf numFmtId="4" fontId="59" fillId="0" borderId="8" xfId="0" applyNumberFormat="1" applyFont="1" applyBorder="1" applyAlignment="1" applyProtection="1">
      <alignment horizontal="right" vertical="center"/>
    </xf>
    <xf numFmtId="0" fontId="59" fillId="0" borderId="8" xfId="0" applyFont="1" applyBorder="1" applyAlignment="1" applyProtection="1">
      <alignment vertical="center"/>
    </xf>
    <xf numFmtId="49" fontId="61" fillId="0" borderId="8" xfId="0" applyNumberFormat="1" applyFont="1" applyBorder="1" applyAlignment="1" applyProtection="1">
      <alignment vertical="center"/>
    </xf>
    <xf numFmtId="0" fontId="61" fillId="0" borderId="8" xfId="0" applyFont="1" applyBorder="1" applyAlignment="1" applyProtection="1">
      <alignment horizontal="left" vertical="center"/>
    </xf>
    <xf numFmtId="49" fontId="59" fillId="0" borderId="8" xfId="0" applyNumberFormat="1" applyFont="1" applyBorder="1" applyAlignment="1" applyProtection="1">
      <alignment vertical="center"/>
    </xf>
    <xf numFmtId="0" fontId="57" fillId="0" borderId="0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center" vertical="top" wrapText="1"/>
    </xf>
    <xf numFmtId="0" fontId="57" fillId="0" borderId="0" xfId="0" applyFont="1" applyBorder="1" applyAlignment="1" applyProtection="1">
      <alignment horizontal="left" vertical="top" wrapText="1"/>
    </xf>
    <xf numFmtId="0" fontId="57" fillId="0" borderId="0" xfId="0" applyFont="1" applyAlignment="1" applyProtection="1">
      <alignment horizontal="center" vertical="top" wrapText="1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45" fillId="2" borderId="3" xfId="1" applyFont="1" applyFill="1" applyBorder="1" applyAlignment="1" applyProtection="1">
      <alignment horizontal="left" vertical="center" wrapText="1"/>
    </xf>
    <xf numFmtId="0" fontId="46" fillId="2" borderId="4" xfId="1" applyFont="1" applyFill="1" applyBorder="1" applyAlignment="1" applyProtection="1">
      <alignment horizontal="left" vertical="center" wrapText="1"/>
    </xf>
    <xf numFmtId="0" fontId="27" fillId="2" borderId="3" xfId="1" applyFont="1" applyFill="1" applyBorder="1" applyAlignment="1" applyProtection="1">
      <alignment horizontal="left" vertical="center" indent="1"/>
    </xf>
    <xf numFmtId="0" fontId="28" fillId="2" borderId="4" xfId="1" applyFont="1" applyFill="1" applyBorder="1" applyAlignment="1" applyProtection="1">
      <alignment horizontal="left" vertical="center" indent="1"/>
    </xf>
    <xf numFmtId="0" fontId="29" fillId="0" borderId="3" xfId="1" applyFont="1" applyFill="1" applyBorder="1" applyAlignment="1" applyProtection="1">
      <alignment horizontal="left" vertical="center" indent="1"/>
    </xf>
    <xf numFmtId="0" fontId="30" fillId="0" borderId="4" xfId="1" applyFont="1" applyFill="1" applyBorder="1" applyAlignment="1" applyProtection="1">
      <alignment horizontal="left" vertical="center" indent="1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43" fillId="0" borderId="3" xfId="1" applyFont="1" applyFill="1" applyBorder="1" applyAlignment="1" applyProtection="1">
      <alignment horizontal="left" vertical="center" indent="3"/>
    </xf>
    <xf numFmtId="0" fontId="44" fillId="0" borderId="4" xfId="1" applyFont="1" applyFill="1" applyBorder="1" applyAlignment="1" applyProtection="1">
      <alignment horizontal="left" vertical="center" indent="3"/>
    </xf>
    <xf numFmtId="0" fontId="11" fillId="0" borderId="0" xfId="1" applyFont="1" applyFill="1" applyBorder="1" applyAlignment="1" applyProtection="1">
      <alignment horizontal="right" vertical="center"/>
    </xf>
    <xf numFmtId="0" fontId="50" fillId="0" borderId="0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top" wrapText="1"/>
    </xf>
    <xf numFmtId="0" fontId="48" fillId="0" borderId="0" xfId="1" applyFont="1" applyFill="1" applyBorder="1" applyAlignment="1" applyProtection="1">
      <alignment horizontal="left"/>
    </xf>
    <xf numFmtId="0" fontId="51" fillId="0" borderId="0" xfId="1" applyFont="1" applyFill="1" applyBorder="1" applyAlignment="1" applyProtection="1">
      <alignment horizontal="left" vertical="top" wrapText="1"/>
    </xf>
    <xf numFmtId="0" fontId="55" fillId="0" borderId="0" xfId="1" applyFont="1" applyFill="1" applyBorder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left" vertical="top" wrapText="1"/>
    </xf>
    <xf numFmtId="0" fontId="64" fillId="0" borderId="0" xfId="0" applyFont="1" applyAlignment="1" applyProtection="1">
      <alignment horizontal="center" vertical="top" wrapText="1"/>
    </xf>
    <xf numFmtId="0" fontId="59" fillId="0" borderId="5" xfId="0" applyFont="1" applyBorder="1" applyAlignment="1" applyProtection="1">
      <alignment horizontal="left" vertical="center"/>
    </xf>
    <xf numFmtId="0" fontId="59" fillId="0" borderId="7" xfId="0" applyFont="1" applyBorder="1" applyAlignment="1" applyProtection="1">
      <alignment vertical="center"/>
    </xf>
    <xf numFmtId="0" fontId="59" fillId="0" borderId="6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horizontal="left" vertical="center" wrapText="1"/>
    </xf>
    <xf numFmtId="0" fontId="59" fillId="0" borderId="0" xfId="0" applyFont="1" applyAlignment="1" applyProtection="1">
      <alignment horizontal="center" vertical="center"/>
    </xf>
    <xf numFmtId="0" fontId="61" fillId="0" borderId="5" xfId="0" applyFont="1" applyBorder="1" applyAlignment="1" applyProtection="1">
      <alignment horizontal="left" vertical="center" wrapText="1"/>
    </xf>
    <xf numFmtId="0" fontId="61" fillId="0" borderId="7" xfId="0" applyFont="1" applyBorder="1" applyAlignment="1" applyProtection="1">
      <alignment vertical="center" wrapText="1"/>
    </xf>
    <xf numFmtId="0" fontId="61" fillId="0" borderId="6" xfId="0" applyFont="1" applyBorder="1" applyAlignment="1" applyProtection="1">
      <alignment vertical="center" wrapText="1"/>
    </xf>
    <xf numFmtId="0" fontId="61" fillId="0" borderId="5" xfId="0" applyFont="1" applyBorder="1" applyAlignment="1" applyProtection="1">
      <alignment horizontal="left" vertical="center"/>
    </xf>
    <xf numFmtId="0" fontId="61" fillId="0" borderId="7" xfId="0" applyFont="1" applyBorder="1" applyAlignment="1" applyProtection="1">
      <alignment vertical="center"/>
    </xf>
    <xf numFmtId="0" fontId="61" fillId="0" borderId="6" xfId="0" applyFont="1" applyBorder="1" applyAlignment="1" applyProtection="1">
      <alignment vertical="center"/>
    </xf>
    <xf numFmtId="0" fontId="61" fillId="0" borderId="5" xfId="0" applyFont="1" applyBorder="1" applyAlignment="1" applyProtection="1">
      <alignment vertical="center" wrapText="1"/>
    </xf>
    <xf numFmtId="0" fontId="61" fillId="0" borderId="5" xfId="0" applyFont="1" applyBorder="1" applyAlignment="1" applyProtection="1">
      <alignment vertical="center"/>
    </xf>
    <xf numFmtId="0" fontId="59" fillId="0" borderId="5" xfId="0" applyFont="1" applyBorder="1" applyAlignment="1" applyProtection="1">
      <alignment horizontal="left" vertical="center" wrapText="1"/>
    </xf>
    <xf numFmtId="0" fontId="59" fillId="0" borderId="5" xfId="0" applyFont="1" applyBorder="1" applyAlignment="1" applyProtection="1">
      <alignment vertical="center" wrapText="1"/>
    </xf>
    <xf numFmtId="0" fontId="59" fillId="0" borderId="7" xfId="0" applyFont="1" applyBorder="1" applyAlignment="1" applyProtection="1">
      <alignment vertical="center" wrapText="1"/>
    </xf>
    <xf numFmtId="0" fontId="59" fillId="0" borderId="6" xfId="0" applyFont="1" applyBorder="1" applyAlignment="1" applyProtection="1">
      <alignment vertical="center" wrapText="1"/>
    </xf>
    <xf numFmtId="0" fontId="59" fillId="0" borderId="7" xfId="0" applyFont="1" applyBorder="1" applyAlignment="1" applyProtection="1">
      <alignment horizontal="left" vertical="center" wrapText="1"/>
    </xf>
    <xf numFmtId="0" fontId="59" fillId="0" borderId="6" xfId="0" applyFont="1" applyBorder="1" applyAlignment="1" applyProtection="1">
      <alignment horizontal="left" vertical="center" wrapText="1"/>
    </xf>
    <xf numFmtId="0" fontId="60" fillId="0" borderId="0" xfId="0" applyFont="1" applyAlignment="1" applyProtection="1">
      <alignment horizontal="center" vertical="center"/>
    </xf>
    <xf numFmtId="0" fontId="60" fillId="0" borderId="0" xfId="0" applyFont="1" applyAlignment="1" applyProtection="1">
      <alignment vertical="center"/>
    </xf>
    <xf numFmtId="0" fontId="66" fillId="0" borderId="0" xfId="0" applyFont="1" applyAlignment="1" applyProtection="1">
      <alignment horizontal="right" vertical="center"/>
    </xf>
    <xf numFmtId="0" fontId="61" fillId="0" borderId="5" xfId="0" applyFont="1" applyBorder="1" applyAlignment="1" applyProtection="1">
      <alignment horizontal="center" vertical="center" wrapText="1"/>
    </xf>
    <xf numFmtId="0" fontId="61" fillId="0" borderId="6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7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justify" vertical="center"/>
    </xf>
    <xf numFmtId="0" fontId="65" fillId="0" borderId="0" xfId="0" applyFont="1" applyAlignment="1" applyProtection="1">
      <alignment horizontal="center" vertical="center"/>
    </xf>
    <xf numFmtId="0" fontId="65" fillId="0" borderId="0" xfId="0" applyFont="1" applyAlignment="1" applyProtection="1">
      <alignment vertical="center"/>
    </xf>
    <xf numFmtId="0" fontId="65" fillId="0" borderId="0" xfId="0" applyFont="1" applyAlignment="1" applyProtection="1">
      <alignment horizontal="right" vertical="center"/>
    </xf>
    <xf numFmtId="164" fontId="65" fillId="0" borderId="0" xfId="0" applyNumberFormat="1" applyFont="1" applyAlignment="1" applyProtection="1">
      <alignment horizontal="center" vertical="center"/>
    </xf>
    <xf numFmtId="0" fontId="61" fillId="0" borderId="0" xfId="0" applyFont="1" applyAlignment="1" applyProtection="1">
      <alignment horizontal="center" vertical="center"/>
    </xf>
    <xf numFmtId="0" fontId="62" fillId="0" borderId="0" xfId="0" applyFont="1" applyAlignment="1" applyProtection="1">
      <alignment horizontal="center" vertical="center"/>
    </xf>
    <xf numFmtId="0" fontId="63" fillId="0" borderId="0" xfId="0" applyFont="1" applyAlignment="1" applyProtection="1">
      <alignment vertical="center"/>
    </xf>
    <xf numFmtId="0" fontId="64" fillId="0" borderId="0" xfId="0" applyFont="1" applyAlignment="1" applyProtection="1">
      <alignment horizontal="center" vertical="center"/>
    </xf>
    <xf numFmtId="0" fontId="64" fillId="0" borderId="0" xfId="0" applyFont="1" applyAlignment="1" applyProtection="1">
      <alignment vertical="center"/>
    </xf>
    <xf numFmtId="0" fontId="62" fillId="0" borderId="0" xfId="0" applyFont="1" applyAlignment="1" applyProtection="1">
      <alignment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131"/>
  <sheetViews>
    <sheetView defaultGridColor="0" colorId="9" workbookViewId="0">
      <selection activeCell="E24" sqref="E24"/>
    </sheetView>
  </sheetViews>
  <sheetFormatPr defaultColWidth="9.09765625" defaultRowHeight="12.8" customHeight="1" x14ac:dyDescent="0.3"/>
  <cols>
    <col min="1" max="1" width="4.09765625" style="1" customWidth="1"/>
    <col min="2" max="2" width="5.296875" style="4" customWidth="1"/>
    <col min="3" max="3" width="9.09765625" style="4" customWidth="1"/>
    <col min="4" max="4" width="44.8984375" style="4" customWidth="1"/>
    <col min="5" max="5" width="8.8984375" style="4" customWidth="1"/>
    <col min="6" max="6" width="13.09765625" style="4" customWidth="1"/>
    <col min="7" max="7" width="12.59765625" style="4" customWidth="1"/>
    <col min="8" max="8" width="9.09765625" style="4" customWidth="1"/>
    <col min="9" max="9" width="9" style="4" customWidth="1"/>
    <col min="10" max="10" width="8.3984375" style="4" customWidth="1"/>
    <col min="11" max="257" width="9.09765625" style="4" customWidth="1"/>
    <col min="258" max="258" width="9.09765625" style="1" customWidth="1"/>
    <col min="259" max="16384" width="9.09765625" style="1"/>
  </cols>
  <sheetData>
    <row r="1" spans="2:10" ht="12.8" customHeight="1" x14ac:dyDescent="0.3">
      <c r="B1" s="72" t="s">
        <v>0</v>
      </c>
      <c r="C1" s="72"/>
      <c r="D1" s="72"/>
      <c r="E1" s="72"/>
      <c r="F1" s="72"/>
      <c r="G1" s="72"/>
      <c r="H1" s="2"/>
      <c r="I1" s="2"/>
      <c r="J1" s="2"/>
    </row>
    <row r="2" spans="2:10" ht="12.8" hidden="1" customHeight="1" x14ac:dyDescent="0.3"/>
    <row r="3" spans="2:10" ht="12.8" customHeight="1" x14ac:dyDescent="0.3">
      <c r="B3" s="3"/>
      <c r="G3" s="4" t="s">
        <v>1</v>
      </c>
    </row>
    <row r="4" spans="2:10" ht="12.8" hidden="1" customHeight="1" x14ac:dyDescent="0.3"/>
    <row r="5" spans="2:10" ht="12.8" hidden="1" customHeight="1" x14ac:dyDescent="0.3">
      <c r="B5" s="5"/>
    </row>
    <row r="7" spans="2:10" ht="12.8" customHeight="1" x14ac:dyDescent="0.3">
      <c r="B7" s="73" t="s">
        <v>2</v>
      </c>
      <c r="C7" s="73"/>
      <c r="D7" s="73"/>
      <c r="E7" s="73"/>
      <c r="F7" s="73"/>
      <c r="G7" s="73"/>
      <c r="H7" s="6"/>
      <c r="I7" s="6"/>
      <c r="J7" s="6"/>
    </row>
    <row r="8" spans="2:10" ht="12.8" customHeight="1" x14ac:dyDescent="0.3">
      <c r="D8" s="7" t="s">
        <v>3</v>
      </c>
      <c r="E8" s="7"/>
      <c r="F8" s="7"/>
      <c r="G8" s="7"/>
      <c r="H8" s="7"/>
    </row>
    <row r="9" spans="2:10" ht="12.8" customHeight="1" x14ac:dyDescent="0.3">
      <c r="B9" s="6"/>
    </row>
    <row r="10" spans="2:10" ht="12.8" hidden="1" customHeight="1" x14ac:dyDescent="0.3"/>
    <row r="11" spans="2:10" ht="22.6" customHeight="1" x14ac:dyDescent="0.3">
      <c r="B11" s="75" t="s">
        <v>143</v>
      </c>
      <c r="C11" s="76"/>
      <c r="D11" s="76"/>
      <c r="E11" s="76"/>
      <c r="F11" s="76"/>
      <c r="G11" s="76"/>
      <c r="H11" s="5"/>
      <c r="I11" s="5"/>
      <c r="J11" s="5"/>
    </row>
    <row r="12" spans="2:10" ht="12.8" customHeight="1" x14ac:dyDescent="0.3">
      <c r="B12" s="74" t="s">
        <v>4</v>
      </c>
      <c r="C12" s="74"/>
      <c r="D12" s="74"/>
      <c r="E12" s="74"/>
      <c r="F12" s="74"/>
      <c r="G12" s="74"/>
      <c r="H12" s="5"/>
      <c r="I12" s="5"/>
      <c r="J12" s="5"/>
    </row>
    <row r="13" spans="2:10" ht="12.8" hidden="1" customHeight="1" x14ac:dyDescent="0.3"/>
    <row r="14" spans="2:10" ht="12.8" hidden="1" customHeight="1" x14ac:dyDescent="0.3"/>
    <row r="15" spans="2:10" ht="12.8" hidden="1" customHeight="1" x14ac:dyDescent="0.3">
      <c r="B15" s="5"/>
    </row>
    <row r="16" spans="2:10" ht="12.8" hidden="1" customHeight="1" x14ac:dyDescent="0.3"/>
    <row r="17" spans="2:10" ht="12.8" customHeight="1" x14ac:dyDescent="0.3">
      <c r="B17" s="76" t="s">
        <v>5</v>
      </c>
      <c r="C17" s="76"/>
      <c r="D17" s="76"/>
      <c r="E17" s="76"/>
      <c r="F17" s="76"/>
      <c r="G17" s="76"/>
      <c r="H17" s="5"/>
      <c r="I17" s="5"/>
      <c r="J17" s="5"/>
    </row>
    <row r="18" spans="2:10" ht="12.8" customHeight="1" x14ac:dyDescent="0.3">
      <c r="B18" s="74" t="s">
        <v>6</v>
      </c>
      <c r="C18" s="74"/>
      <c r="D18" s="74"/>
      <c r="E18" s="74"/>
      <c r="F18" s="74"/>
      <c r="G18" s="74"/>
    </row>
    <row r="19" spans="2:10" ht="12.8" customHeight="1" x14ac:dyDescent="0.3">
      <c r="H19" s="5"/>
      <c r="I19" s="5"/>
      <c r="J19" s="5"/>
    </row>
    <row r="20" spans="2:10" ht="12.8" hidden="1" customHeight="1" x14ac:dyDescent="0.3"/>
    <row r="21" spans="2:10" ht="12.8" customHeight="1" x14ac:dyDescent="0.3">
      <c r="B21" s="5"/>
    </row>
    <row r="23" spans="2:10" ht="21.8" customHeight="1" x14ac:dyDescent="0.3">
      <c r="D23" s="83" t="s">
        <v>7</v>
      </c>
      <c r="E23" s="83"/>
      <c r="F23" s="9"/>
      <c r="G23" s="9"/>
      <c r="H23" s="9"/>
      <c r="I23" s="9"/>
      <c r="J23" s="9"/>
    </row>
    <row r="25" spans="2:10" ht="12.8" customHeight="1" x14ac:dyDescent="0.3">
      <c r="C25" s="9"/>
      <c r="D25" s="8" t="s">
        <v>8</v>
      </c>
      <c r="E25" s="9" t="s">
        <v>9</v>
      </c>
      <c r="F25" s="9"/>
      <c r="G25" s="9"/>
      <c r="H25" s="6"/>
      <c r="I25" s="6"/>
      <c r="J25" s="6"/>
    </row>
    <row r="27" spans="2:10" ht="12.8" hidden="1" customHeight="1" x14ac:dyDescent="0.3">
      <c r="B27" s="6"/>
    </row>
    <row r="29" spans="2:10" ht="12.8" customHeight="1" x14ac:dyDescent="0.3">
      <c r="C29" s="5"/>
      <c r="D29" s="2" t="s">
        <v>10</v>
      </c>
      <c r="E29" s="31" t="s">
        <v>144</v>
      </c>
      <c r="F29" s="5"/>
      <c r="G29" s="5"/>
      <c r="H29" s="5"/>
      <c r="I29" s="5"/>
      <c r="J29" s="5"/>
    </row>
    <row r="30" spans="2:10" ht="12.8" customHeight="1" x14ac:dyDescent="0.3">
      <c r="D30" s="10" t="s">
        <v>11</v>
      </c>
    </row>
    <row r="31" spans="2:10" ht="12.8" hidden="1" customHeight="1" x14ac:dyDescent="0.3">
      <c r="B31" s="5"/>
    </row>
    <row r="32" spans="2:10" ht="12.8" hidden="1" customHeight="1" x14ac:dyDescent="0.3"/>
    <row r="33" spans="2:7" ht="12.8" hidden="1" customHeight="1" x14ac:dyDescent="0.3">
      <c r="B33" s="5"/>
    </row>
    <row r="35" spans="2:7" ht="12.8" customHeight="1" x14ac:dyDescent="0.3">
      <c r="B35" s="11" t="s">
        <v>12</v>
      </c>
      <c r="C35" s="11"/>
      <c r="D35" s="11"/>
      <c r="E35" s="11"/>
      <c r="F35" s="11"/>
      <c r="G35" s="12"/>
    </row>
    <row r="36" spans="2:7" ht="12.8" hidden="1" customHeight="1" x14ac:dyDescent="0.3">
      <c r="C36" s="4" t="s">
        <v>13</v>
      </c>
    </row>
    <row r="37" spans="2:7" ht="63" customHeight="1" x14ac:dyDescent="0.3">
      <c r="B37" s="13" t="s">
        <v>14</v>
      </c>
      <c r="C37" s="77" t="s">
        <v>15</v>
      </c>
      <c r="D37" s="78"/>
      <c r="E37" s="14" t="s">
        <v>16</v>
      </c>
      <c r="F37" s="14" t="s">
        <v>17</v>
      </c>
      <c r="G37" s="14" t="s">
        <v>18</v>
      </c>
    </row>
    <row r="38" spans="2:7" ht="12.8" customHeight="1" x14ac:dyDescent="0.3">
      <c r="B38" s="15" t="s">
        <v>19</v>
      </c>
      <c r="C38" s="16" t="s">
        <v>20</v>
      </c>
      <c r="D38" s="15"/>
      <c r="E38" s="17"/>
      <c r="F38" s="18">
        <f>SUM(F39,F45,F55,F56,F57)</f>
        <v>967266.47</v>
      </c>
      <c r="G38" s="18">
        <f>SUM(G39,G45,G55,G56,G57)</f>
        <v>990083.25999999989</v>
      </c>
    </row>
    <row r="39" spans="2:7" ht="12.8" customHeight="1" x14ac:dyDescent="0.3">
      <c r="B39" s="17" t="s">
        <v>21</v>
      </c>
      <c r="C39" s="58" t="s">
        <v>22</v>
      </c>
      <c r="D39" s="59"/>
      <c r="E39" s="17"/>
      <c r="F39" s="29">
        <f>SUM(F40:F44)</f>
        <v>0</v>
      </c>
      <c r="G39" s="29">
        <f>SUM(G40:G44)</f>
        <v>0</v>
      </c>
    </row>
    <row r="40" spans="2:7" ht="12.8" customHeight="1" x14ac:dyDescent="0.3">
      <c r="B40" s="17" t="s">
        <v>23</v>
      </c>
      <c r="C40" s="58" t="s">
        <v>24</v>
      </c>
      <c r="D40" s="59"/>
      <c r="E40" s="17"/>
      <c r="F40" s="17"/>
      <c r="G40" s="17"/>
    </row>
    <row r="41" spans="2:7" ht="12.8" customHeight="1" x14ac:dyDescent="0.3">
      <c r="B41" s="17" t="s">
        <v>25</v>
      </c>
      <c r="C41" s="58" t="s">
        <v>26</v>
      </c>
      <c r="D41" s="59"/>
      <c r="E41" s="17"/>
      <c r="F41" s="17"/>
      <c r="G41" s="17"/>
    </row>
    <row r="42" spans="2:7" ht="12.8" customHeight="1" x14ac:dyDescent="0.3">
      <c r="B42" s="17" t="s">
        <v>27</v>
      </c>
      <c r="C42" s="58" t="s">
        <v>28</v>
      </c>
      <c r="D42" s="59"/>
      <c r="E42" s="17"/>
      <c r="F42" s="17"/>
      <c r="G42" s="17"/>
    </row>
    <row r="43" spans="2:7" ht="12.8" customHeight="1" x14ac:dyDescent="0.3">
      <c r="B43" s="17" t="s">
        <v>29</v>
      </c>
      <c r="C43" s="58" t="s">
        <v>30</v>
      </c>
      <c r="D43" s="59"/>
      <c r="E43" s="17"/>
      <c r="F43" s="17"/>
      <c r="G43" s="17"/>
    </row>
    <row r="44" spans="2:7" ht="12.8" customHeight="1" x14ac:dyDescent="0.3">
      <c r="B44" s="17" t="s">
        <v>31</v>
      </c>
      <c r="C44" s="58" t="s">
        <v>32</v>
      </c>
      <c r="D44" s="59"/>
      <c r="E44" s="17"/>
      <c r="F44" s="17"/>
      <c r="G44" s="17"/>
    </row>
    <row r="45" spans="2:7" ht="12.8" customHeight="1" x14ac:dyDescent="0.3">
      <c r="B45" s="17" t="s">
        <v>33</v>
      </c>
      <c r="C45" s="19" t="s">
        <v>34</v>
      </c>
      <c r="D45" s="17"/>
      <c r="E45" s="17"/>
      <c r="F45" s="18">
        <f>SUM(F46:F54)</f>
        <v>956187.84</v>
      </c>
      <c r="G45" s="18">
        <f>SUM(G46:G54)</f>
        <v>980839.07</v>
      </c>
    </row>
    <row r="46" spans="2:7" ht="12.8" customHeight="1" x14ac:dyDescent="0.3">
      <c r="B46" s="17" t="s">
        <v>35</v>
      </c>
      <c r="C46" s="58" t="s">
        <v>36</v>
      </c>
      <c r="D46" s="59"/>
      <c r="E46" s="17"/>
      <c r="F46" s="17"/>
      <c r="G46" s="17"/>
    </row>
    <row r="47" spans="2:7" ht="12.8" customHeight="1" x14ac:dyDescent="0.3">
      <c r="B47" s="17" t="s">
        <v>37</v>
      </c>
      <c r="C47" s="58" t="s">
        <v>38</v>
      </c>
      <c r="D47" s="59"/>
      <c r="E47" s="17"/>
      <c r="F47" s="18">
        <v>868698.36</v>
      </c>
      <c r="G47" s="18">
        <v>888896.59</v>
      </c>
    </row>
    <row r="48" spans="2:7" ht="12.8" customHeight="1" x14ac:dyDescent="0.3">
      <c r="B48" s="17" t="s">
        <v>39</v>
      </c>
      <c r="C48" s="58" t="s">
        <v>40</v>
      </c>
      <c r="D48" s="59"/>
      <c r="E48" s="17"/>
      <c r="F48" s="17"/>
      <c r="G48" s="17"/>
    </row>
    <row r="49" spans="2:7" ht="12.8" customHeight="1" x14ac:dyDescent="0.3">
      <c r="B49" s="17" t="s">
        <v>41</v>
      </c>
      <c r="C49" s="62" t="s">
        <v>42</v>
      </c>
      <c r="D49" s="63"/>
      <c r="E49" s="17"/>
      <c r="F49" s="18">
        <v>12248.74</v>
      </c>
      <c r="G49" s="29">
        <v>13013.2</v>
      </c>
    </row>
    <row r="50" spans="2:7" ht="12.8" customHeight="1" x14ac:dyDescent="0.3">
      <c r="B50" s="17" t="s">
        <v>43</v>
      </c>
      <c r="C50" s="62" t="s">
        <v>44</v>
      </c>
      <c r="D50" s="63"/>
      <c r="E50" s="17"/>
      <c r="F50" s="18">
        <v>32851.29</v>
      </c>
      <c r="G50" s="18">
        <v>37540.18</v>
      </c>
    </row>
    <row r="51" spans="2:7" ht="12.8" customHeight="1" x14ac:dyDescent="0.3">
      <c r="B51" s="17" t="s">
        <v>45</v>
      </c>
      <c r="C51" s="62" t="s">
        <v>46</v>
      </c>
      <c r="D51" s="63"/>
      <c r="E51" s="17"/>
      <c r="F51" s="18">
        <v>24327.86</v>
      </c>
      <c r="G51" s="18">
        <v>29835.759999999998</v>
      </c>
    </row>
    <row r="52" spans="2:7" ht="12.8" customHeight="1" x14ac:dyDescent="0.3">
      <c r="B52" s="17" t="s">
        <v>47</v>
      </c>
      <c r="C52" s="62" t="s">
        <v>48</v>
      </c>
      <c r="D52" s="63"/>
      <c r="E52" s="17"/>
      <c r="F52" s="18">
        <v>18061.59</v>
      </c>
      <c r="G52" s="18">
        <v>11553.34</v>
      </c>
    </row>
    <row r="53" spans="2:7" ht="12.8" customHeight="1" x14ac:dyDescent="0.3">
      <c r="B53" s="17" t="s">
        <v>49</v>
      </c>
      <c r="C53" s="64" t="s">
        <v>50</v>
      </c>
      <c r="D53" s="65"/>
      <c r="E53" s="17"/>
      <c r="F53" s="17"/>
      <c r="G53" s="17"/>
    </row>
    <row r="54" spans="2:7" ht="12.8" customHeight="1" x14ac:dyDescent="0.3">
      <c r="B54" s="17" t="s">
        <v>51</v>
      </c>
      <c r="C54" s="62" t="s">
        <v>52</v>
      </c>
      <c r="D54" s="63"/>
      <c r="E54" s="17"/>
      <c r="F54" s="17"/>
      <c r="G54" s="17"/>
    </row>
    <row r="55" spans="2:7" ht="12.8" customHeight="1" x14ac:dyDescent="0.3">
      <c r="B55" s="17" t="s">
        <v>53</v>
      </c>
      <c r="C55" s="68" t="s">
        <v>54</v>
      </c>
      <c r="D55" s="69"/>
      <c r="E55" s="17"/>
      <c r="F55" s="18">
        <v>11078.63</v>
      </c>
      <c r="G55" s="18">
        <v>9244.19</v>
      </c>
    </row>
    <row r="56" spans="2:7" ht="12.8" customHeight="1" x14ac:dyDescent="0.3">
      <c r="B56" s="20" t="s">
        <v>55</v>
      </c>
      <c r="C56" s="66" t="s">
        <v>56</v>
      </c>
      <c r="D56" s="67"/>
      <c r="E56" s="20"/>
      <c r="F56" s="20"/>
      <c r="G56" s="20"/>
    </row>
    <row r="57" spans="2:7" ht="12.8" customHeight="1" x14ac:dyDescent="0.3">
      <c r="B57" s="20" t="s">
        <v>57</v>
      </c>
      <c r="C57" s="66" t="s">
        <v>58</v>
      </c>
      <c r="D57" s="67"/>
      <c r="E57" s="20"/>
      <c r="F57" s="20"/>
      <c r="G57" s="20"/>
    </row>
    <row r="58" spans="2:7" ht="12.8" customHeight="1" x14ac:dyDescent="0.3">
      <c r="B58" s="15" t="s">
        <v>59</v>
      </c>
      <c r="C58" s="70" t="s">
        <v>60</v>
      </c>
      <c r="D58" s="71"/>
      <c r="E58" s="17"/>
      <c r="F58" s="17"/>
      <c r="G58" s="17"/>
    </row>
    <row r="59" spans="2:7" ht="12.8" customHeight="1" x14ac:dyDescent="0.3">
      <c r="B59" s="21" t="s">
        <v>61</v>
      </c>
      <c r="C59" s="79" t="s">
        <v>62</v>
      </c>
      <c r="D59" s="80"/>
      <c r="E59" s="17"/>
      <c r="F59" s="18">
        <f>SUM(F60,F66,F67,F74,F75)</f>
        <v>198809.31</v>
      </c>
      <c r="G59" s="18">
        <f>SUM(G60,G66,G67,G74,G75)</f>
        <v>112130.90999999999</v>
      </c>
    </row>
    <row r="60" spans="2:7" ht="12.8" customHeight="1" x14ac:dyDescent="0.3">
      <c r="B60" s="20" t="s">
        <v>21</v>
      </c>
      <c r="C60" s="66" t="s">
        <v>63</v>
      </c>
      <c r="D60" s="67"/>
      <c r="E60" s="17"/>
      <c r="F60" s="18">
        <f>SUM(F61:F65)</f>
        <v>2933.81</v>
      </c>
      <c r="G60" s="29">
        <f>SUM(G61:G65)</f>
        <v>4923.8999999999996</v>
      </c>
    </row>
    <row r="61" spans="2:7" ht="12.8" customHeight="1" x14ac:dyDescent="0.3">
      <c r="B61" s="20" t="s">
        <v>23</v>
      </c>
      <c r="C61" s="64" t="s">
        <v>64</v>
      </c>
      <c r="D61" s="65"/>
      <c r="E61" s="17"/>
      <c r="F61" s="17"/>
      <c r="G61" s="30"/>
    </row>
    <row r="62" spans="2:7" ht="12.8" customHeight="1" x14ac:dyDescent="0.3">
      <c r="B62" s="20" t="s">
        <v>25</v>
      </c>
      <c r="C62" s="64" t="s">
        <v>65</v>
      </c>
      <c r="D62" s="65"/>
      <c r="E62" s="17"/>
      <c r="F62" s="18">
        <v>2933.81</v>
      </c>
      <c r="G62" s="29">
        <v>4923.8999999999996</v>
      </c>
    </row>
    <row r="63" spans="2:7" ht="12.8" customHeight="1" x14ac:dyDescent="0.3">
      <c r="B63" s="20" t="s">
        <v>27</v>
      </c>
      <c r="C63" s="64" t="s">
        <v>66</v>
      </c>
      <c r="D63" s="65"/>
      <c r="E63" s="17"/>
      <c r="F63" s="17"/>
      <c r="G63" s="17"/>
    </row>
    <row r="64" spans="2:7" ht="12.8" customHeight="1" x14ac:dyDescent="0.3">
      <c r="B64" s="20" t="s">
        <v>29</v>
      </c>
      <c r="C64" s="64" t="s">
        <v>67</v>
      </c>
      <c r="D64" s="65"/>
      <c r="E64" s="17"/>
      <c r="F64" s="17"/>
      <c r="G64" s="17"/>
    </row>
    <row r="65" spans="2:7" ht="12.8" customHeight="1" x14ac:dyDescent="0.3">
      <c r="B65" s="20" t="s">
        <v>31</v>
      </c>
      <c r="C65" s="64" t="s">
        <v>68</v>
      </c>
      <c r="D65" s="65"/>
      <c r="E65" s="17"/>
      <c r="F65" s="17"/>
      <c r="G65" s="17"/>
    </row>
    <row r="66" spans="2:7" ht="12.8" customHeight="1" x14ac:dyDescent="0.3">
      <c r="B66" s="20" t="s">
        <v>33</v>
      </c>
      <c r="C66" s="66" t="s">
        <v>69</v>
      </c>
      <c r="D66" s="67"/>
      <c r="E66" s="17"/>
      <c r="F66" s="18">
        <v>3379.64</v>
      </c>
      <c r="G66" s="18">
        <v>1174.42</v>
      </c>
    </row>
    <row r="67" spans="2:7" ht="12.8" customHeight="1" x14ac:dyDescent="0.3">
      <c r="B67" s="20" t="s">
        <v>53</v>
      </c>
      <c r="C67" s="66" t="s">
        <v>70</v>
      </c>
      <c r="D67" s="67"/>
      <c r="E67" s="17"/>
      <c r="F67" s="18">
        <f>SUM(F68:F73)</f>
        <v>175740.59</v>
      </c>
      <c r="G67" s="18">
        <f>SUM(G68:G73)</f>
        <v>95455.42</v>
      </c>
    </row>
    <row r="68" spans="2:7" ht="12.8" customHeight="1" x14ac:dyDescent="0.3">
      <c r="B68" s="20" t="s">
        <v>71</v>
      </c>
      <c r="C68" s="64" t="s">
        <v>72</v>
      </c>
      <c r="D68" s="65"/>
      <c r="E68" s="17"/>
      <c r="F68" s="17"/>
      <c r="G68" s="17"/>
    </row>
    <row r="69" spans="2:7" ht="12.8" customHeight="1" x14ac:dyDescent="0.3">
      <c r="B69" s="22" t="s">
        <v>73</v>
      </c>
      <c r="C69" s="64" t="s">
        <v>74</v>
      </c>
      <c r="D69" s="65"/>
      <c r="E69" s="22"/>
      <c r="F69" s="22"/>
      <c r="G69" s="22"/>
    </row>
    <row r="70" spans="2:7" ht="12.8" customHeight="1" x14ac:dyDescent="0.3">
      <c r="B70" s="20" t="s">
        <v>75</v>
      </c>
      <c r="C70" s="64" t="s">
        <v>76</v>
      </c>
      <c r="D70" s="65"/>
      <c r="E70" s="17"/>
      <c r="F70" s="17"/>
      <c r="G70" s="17"/>
    </row>
    <row r="71" spans="2:7" ht="12.8" customHeight="1" x14ac:dyDescent="0.3">
      <c r="B71" s="20" t="s">
        <v>77</v>
      </c>
      <c r="C71" s="64" t="s">
        <v>78</v>
      </c>
      <c r="D71" s="65"/>
      <c r="E71" s="17"/>
      <c r="F71" s="18">
        <v>2183.34</v>
      </c>
      <c r="G71" s="18">
        <v>1354.38</v>
      </c>
    </row>
    <row r="72" spans="2:7" ht="12.8" customHeight="1" x14ac:dyDescent="0.3">
      <c r="B72" s="20" t="s">
        <v>79</v>
      </c>
      <c r="C72" s="64" t="s">
        <v>80</v>
      </c>
      <c r="D72" s="65"/>
      <c r="E72" s="17"/>
      <c r="F72" s="18">
        <v>173131.33</v>
      </c>
      <c r="G72" s="18">
        <v>93321.12</v>
      </c>
    </row>
    <row r="73" spans="2:7" ht="12.8" customHeight="1" x14ac:dyDescent="0.3">
      <c r="B73" s="20" t="s">
        <v>81</v>
      </c>
      <c r="C73" s="64" t="s">
        <v>82</v>
      </c>
      <c r="D73" s="65"/>
      <c r="E73" s="17"/>
      <c r="F73" s="18">
        <v>425.92</v>
      </c>
      <c r="G73" s="18">
        <v>779.92</v>
      </c>
    </row>
    <row r="74" spans="2:7" ht="12.8" customHeight="1" x14ac:dyDescent="0.3">
      <c r="B74" s="20" t="s">
        <v>55</v>
      </c>
      <c r="C74" s="66" t="s">
        <v>83</v>
      </c>
      <c r="D74" s="67"/>
      <c r="E74" s="17"/>
      <c r="F74" s="17"/>
      <c r="G74" s="17"/>
    </row>
    <row r="75" spans="2:7" ht="12.8" customHeight="1" x14ac:dyDescent="0.3">
      <c r="B75" s="20" t="s">
        <v>57</v>
      </c>
      <c r="C75" s="66" t="s">
        <v>84</v>
      </c>
      <c r="D75" s="67"/>
      <c r="E75" s="17"/>
      <c r="F75" s="18">
        <v>16755.27</v>
      </c>
      <c r="G75" s="18">
        <v>10577.17</v>
      </c>
    </row>
    <row r="76" spans="2:7" ht="12.8" customHeight="1" x14ac:dyDescent="0.3">
      <c r="B76" s="17"/>
      <c r="C76" s="68" t="s">
        <v>85</v>
      </c>
      <c r="D76" s="69"/>
      <c r="E76" s="17"/>
      <c r="F76" s="18">
        <f>SUM(F38+F58+F59)</f>
        <v>1166075.78</v>
      </c>
      <c r="G76" s="18">
        <f>SUM(G38+G58+G59)</f>
        <v>1102214.17</v>
      </c>
    </row>
    <row r="77" spans="2:7" ht="12.8" customHeight="1" x14ac:dyDescent="0.3">
      <c r="B77" s="15" t="s">
        <v>86</v>
      </c>
      <c r="C77" s="70" t="s">
        <v>87</v>
      </c>
      <c r="D77" s="71"/>
      <c r="E77" s="17"/>
      <c r="F77" s="18">
        <f>SUM(F78:F81)</f>
        <v>974274.63</v>
      </c>
      <c r="G77" s="18">
        <f>SUM(G78:G81)</f>
        <v>993832.39</v>
      </c>
    </row>
    <row r="78" spans="2:7" ht="12.8" customHeight="1" x14ac:dyDescent="0.3">
      <c r="B78" s="17" t="s">
        <v>21</v>
      </c>
      <c r="C78" s="68" t="s">
        <v>88</v>
      </c>
      <c r="D78" s="69"/>
      <c r="E78" s="17"/>
      <c r="F78" s="18">
        <v>502769.76</v>
      </c>
      <c r="G78" s="18">
        <v>534706.56999999995</v>
      </c>
    </row>
    <row r="79" spans="2:7" ht="12.8" customHeight="1" x14ac:dyDescent="0.3">
      <c r="B79" s="17" t="s">
        <v>33</v>
      </c>
      <c r="C79" s="68" t="s">
        <v>89</v>
      </c>
      <c r="D79" s="69"/>
      <c r="E79" s="17"/>
      <c r="F79" s="18">
        <v>293739.99</v>
      </c>
      <c r="G79" s="18">
        <v>283984.65000000002</v>
      </c>
    </row>
    <row r="80" spans="2:7" ht="12.8" customHeight="1" x14ac:dyDescent="0.3">
      <c r="B80" s="17" t="s">
        <v>53</v>
      </c>
      <c r="C80" s="68" t="s">
        <v>90</v>
      </c>
      <c r="D80" s="69"/>
      <c r="E80" s="17"/>
      <c r="F80" s="18">
        <v>168974.95</v>
      </c>
      <c r="G80" s="18">
        <v>166830.75</v>
      </c>
    </row>
    <row r="81" spans="2:7" ht="12.8" customHeight="1" x14ac:dyDescent="0.3">
      <c r="B81" s="17" t="s">
        <v>91</v>
      </c>
      <c r="C81" s="68" t="s">
        <v>92</v>
      </c>
      <c r="D81" s="69"/>
      <c r="E81" s="17"/>
      <c r="F81" s="18">
        <v>8789.93</v>
      </c>
      <c r="G81" s="18">
        <v>8310.42</v>
      </c>
    </row>
    <row r="82" spans="2:7" ht="12.8" customHeight="1" x14ac:dyDescent="0.3">
      <c r="B82" s="15" t="s">
        <v>93</v>
      </c>
      <c r="C82" s="70" t="s">
        <v>94</v>
      </c>
      <c r="D82" s="71"/>
      <c r="E82" s="17"/>
      <c r="F82" s="18">
        <f>SUM(F83,F87)</f>
        <v>188065.45</v>
      </c>
      <c r="G82" s="18">
        <f>SUM(G83,G87)</f>
        <v>105526.06000000001</v>
      </c>
    </row>
    <row r="83" spans="2:7" ht="12.8" customHeight="1" x14ac:dyDescent="0.3">
      <c r="B83" s="17" t="s">
        <v>21</v>
      </c>
      <c r="C83" s="68" t="s">
        <v>95</v>
      </c>
      <c r="D83" s="69"/>
      <c r="E83" s="17"/>
      <c r="F83" s="18">
        <f>SUM(F84:F86)</f>
        <v>11078.63</v>
      </c>
      <c r="G83" s="18">
        <f>SUM(G84:G86)</f>
        <v>9244.19</v>
      </c>
    </row>
    <row r="84" spans="2:7" ht="12.8" customHeight="1" x14ac:dyDescent="0.3">
      <c r="B84" s="17" t="s">
        <v>23</v>
      </c>
      <c r="C84" s="62" t="s">
        <v>96</v>
      </c>
      <c r="D84" s="63"/>
      <c r="E84" s="17"/>
      <c r="F84" s="17"/>
      <c r="G84" s="17"/>
    </row>
    <row r="85" spans="2:7" ht="12.8" customHeight="1" x14ac:dyDescent="0.3">
      <c r="B85" s="17" t="s">
        <v>25</v>
      </c>
      <c r="C85" s="62" t="s">
        <v>97</v>
      </c>
      <c r="D85" s="63"/>
      <c r="E85" s="17"/>
      <c r="F85" s="18">
        <v>11078.63</v>
      </c>
      <c r="G85" s="18">
        <v>9244.19</v>
      </c>
    </row>
    <row r="86" spans="2:7" ht="12.8" customHeight="1" x14ac:dyDescent="0.3">
      <c r="B86" s="17" t="s">
        <v>98</v>
      </c>
      <c r="C86" s="62" t="s">
        <v>99</v>
      </c>
      <c r="D86" s="63"/>
      <c r="E86" s="17"/>
      <c r="F86" s="17"/>
      <c r="G86" s="17"/>
    </row>
    <row r="87" spans="2:7" ht="12.8" customHeight="1" x14ac:dyDescent="0.3">
      <c r="B87" s="20" t="s">
        <v>33</v>
      </c>
      <c r="C87" s="66" t="s">
        <v>100</v>
      </c>
      <c r="D87" s="67"/>
      <c r="E87" s="20"/>
      <c r="F87" s="23">
        <f>SUM(F88:F93,F96:F101)</f>
        <v>176986.82</v>
      </c>
      <c r="G87" s="23">
        <f>SUM(G88:G93,G96:G101)</f>
        <v>96281.87000000001</v>
      </c>
    </row>
    <row r="88" spans="2:7" ht="12.8" customHeight="1" x14ac:dyDescent="0.3">
      <c r="B88" s="17" t="s">
        <v>35</v>
      </c>
      <c r="C88" s="62" t="s">
        <v>101</v>
      </c>
      <c r="D88" s="63"/>
      <c r="E88" s="17"/>
      <c r="F88" s="17"/>
      <c r="G88" s="17"/>
    </row>
    <row r="89" spans="2:7" ht="12.8" customHeight="1" x14ac:dyDescent="0.3">
      <c r="B89" s="17" t="s">
        <v>37</v>
      </c>
      <c r="C89" s="62" t="s">
        <v>102</v>
      </c>
      <c r="D89" s="63"/>
      <c r="E89" s="17"/>
      <c r="F89" s="17"/>
      <c r="G89" s="17"/>
    </row>
    <row r="90" spans="2:7" ht="12.8" customHeight="1" x14ac:dyDescent="0.3">
      <c r="B90" s="17" t="s">
        <v>39</v>
      </c>
      <c r="C90" s="62" t="s">
        <v>103</v>
      </c>
      <c r="D90" s="63"/>
      <c r="E90" s="17"/>
      <c r="F90" s="17"/>
      <c r="G90" s="17"/>
    </row>
    <row r="91" spans="2:7" ht="12.8" customHeight="1" x14ac:dyDescent="0.3">
      <c r="B91" s="17" t="s">
        <v>41</v>
      </c>
      <c r="C91" s="64" t="s">
        <v>104</v>
      </c>
      <c r="D91" s="65"/>
      <c r="E91" s="17"/>
      <c r="F91" s="17"/>
      <c r="G91" s="17"/>
    </row>
    <row r="92" spans="2:7" ht="12.8" customHeight="1" x14ac:dyDescent="0.3">
      <c r="B92" s="17" t="s">
        <v>43</v>
      </c>
      <c r="C92" s="62" t="s">
        <v>105</v>
      </c>
      <c r="D92" s="63"/>
      <c r="E92" s="17"/>
      <c r="F92" s="17"/>
      <c r="G92" s="17"/>
    </row>
    <row r="93" spans="2:7" ht="12.8" customHeight="1" x14ac:dyDescent="0.3">
      <c r="B93" s="17" t="s">
        <v>45</v>
      </c>
      <c r="C93" s="64" t="s">
        <v>106</v>
      </c>
      <c r="D93" s="65"/>
      <c r="E93" s="17"/>
      <c r="F93" s="29">
        <f>SUM(F94:F95)</f>
        <v>0</v>
      </c>
      <c r="G93" s="29">
        <f>SUM(G94:G95)</f>
        <v>0</v>
      </c>
    </row>
    <row r="94" spans="2:7" ht="12.8" customHeight="1" x14ac:dyDescent="0.3">
      <c r="B94" s="20" t="s">
        <v>107</v>
      </c>
      <c r="C94" s="81" t="s">
        <v>108</v>
      </c>
      <c r="D94" s="82"/>
      <c r="E94" s="17"/>
      <c r="F94" s="17"/>
      <c r="G94" s="17"/>
    </row>
    <row r="95" spans="2:7" ht="12.8" customHeight="1" x14ac:dyDescent="0.3">
      <c r="B95" s="20" t="s">
        <v>109</v>
      </c>
      <c r="C95" s="81" t="s">
        <v>110</v>
      </c>
      <c r="D95" s="82"/>
      <c r="E95" s="17"/>
      <c r="F95" s="17"/>
      <c r="G95" s="17"/>
    </row>
    <row r="96" spans="2:7" ht="12.8" customHeight="1" x14ac:dyDescent="0.3">
      <c r="B96" s="20" t="s">
        <v>47</v>
      </c>
      <c r="C96" s="64" t="s">
        <v>111</v>
      </c>
      <c r="D96" s="65"/>
      <c r="E96" s="17"/>
      <c r="F96" s="17"/>
      <c r="G96" s="17"/>
    </row>
    <row r="97" spans="2:7" ht="12.8" customHeight="1" x14ac:dyDescent="0.3">
      <c r="B97" s="20" t="s">
        <v>49</v>
      </c>
      <c r="C97" s="64" t="s">
        <v>112</v>
      </c>
      <c r="D97" s="65"/>
      <c r="E97" s="17"/>
      <c r="F97" s="17"/>
      <c r="G97" s="17"/>
    </row>
    <row r="98" spans="2:7" ht="12.8" customHeight="1" x14ac:dyDescent="0.3">
      <c r="B98" s="20" t="s">
        <v>51</v>
      </c>
      <c r="C98" s="62" t="s">
        <v>113</v>
      </c>
      <c r="D98" s="63"/>
      <c r="E98" s="17"/>
      <c r="F98" s="29">
        <v>14275.7</v>
      </c>
      <c r="G98" s="18">
        <v>12702.27</v>
      </c>
    </row>
    <row r="99" spans="2:7" ht="12.8" customHeight="1" x14ac:dyDescent="0.3">
      <c r="B99" s="20" t="s">
        <v>114</v>
      </c>
      <c r="C99" s="62" t="s">
        <v>115</v>
      </c>
      <c r="D99" s="63"/>
      <c r="E99" s="17"/>
      <c r="F99" s="18">
        <v>79144.570000000007</v>
      </c>
      <c r="G99" s="17"/>
    </row>
    <row r="100" spans="2:7" ht="12.8" customHeight="1" x14ac:dyDescent="0.3">
      <c r="B100" s="17" t="s">
        <v>116</v>
      </c>
      <c r="C100" s="64" t="s">
        <v>117</v>
      </c>
      <c r="D100" s="65"/>
      <c r="E100" s="17"/>
      <c r="F100" s="18">
        <v>83563.55</v>
      </c>
      <c r="G100" s="18">
        <v>83563.55</v>
      </c>
    </row>
    <row r="101" spans="2:7" ht="12.8" customHeight="1" x14ac:dyDescent="0.3">
      <c r="B101" s="17" t="s">
        <v>118</v>
      </c>
      <c r="C101" s="62" t="s">
        <v>119</v>
      </c>
      <c r="D101" s="63"/>
      <c r="E101" s="17"/>
      <c r="F101" s="29">
        <v>3</v>
      </c>
      <c r="G101" s="18">
        <v>16.05</v>
      </c>
    </row>
    <row r="102" spans="2:7" ht="12.8" customHeight="1" x14ac:dyDescent="0.3">
      <c r="B102" s="15" t="s">
        <v>120</v>
      </c>
      <c r="C102" s="70" t="s">
        <v>121</v>
      </c>
      <c r="D102" s="71"/>
      <c r="E102" s="17"/>
      <c r="F102" s="29">
        <f>SUM(F103:F104,F107:F108)</f>
        <v>3735.7</v>
      </c>
      <c r="G102" s="18">
        <f>SUM(G103:G104,G107:G108)</f>
        <v>2855.7200000000003</v>
      </c>
    </row>
    <row r="103" spans="2:7" ht="12.8" customHeight="1" x14ac:dyDescent="0.3">
      <c r="B103" s="17" t="s">
        <v>21</v>
      </c>
      <c r="C103" s="68" t="s">
        <v>122</v>
      </c>
      <c r="D103" s="69"/>
      <c r="E103" s="17"/>
      <c r="F103" s="30"/>
      <c r="G103" s="30"/>
    </row>
    <row r="104" spans="2:7" ht="12.8" customHeight="1" x14ac:dyDescent="0.3">
      <c r="B104" s="17" t="s">
        <v>33</v>
      </c>
      <c r="C104" s="68" t="s">
        <v>123</v>
      </c>
      <c r="D104" s="69"/>
      <c r="E104" s="17"/>
      <c r="F104" s="29">
        <f>SUM(F105:F106)</f>
        <v>0</v>
      </c>
      <c r="G104" s="29">
        <f>SUM(G105:G106)</f>
        <v>0</v>
      </c>
    </row>
    <row r="105" spans="2:7" ht="12.8" customHeight="1" x14ac:dyDescent="0.3">
      <c r="B105" s="17" t="s">
        <v>35</v>
      </c>
      <c r="C105" s="62" t="s">
        <v>124</v>
      </c>
      <c r="D105" s="63"/>
      <c r="E105" s="17"/>
      <c r="F105" s="17"/>
      <c r="G105" s="17"/>
    </row>
    <row r="106" spans="2:7" ht="12.8" customHeight="1" x14ac:dyDescent="0.3">
      <c r="B106" s="17" t="s">
        <v>37</v>
      </c>
      <c r="C106" s="62" t="s">
        <v>125</v>
      </c>
      <c r="D106" s="63"/>
      <c r="E106" s="17"/>
      <c r="F106" s="17"/>
      <c r="G106" s="17"/>
    </row>
    <row r="107" spans="2:7" ht="12.8" customHeight="1" x14ac:dyDescent="0.3">
      <c r="B107" s="17" t="s">
        <v>53</v>
      </c>
      <c r="C107" s="68" t="s">
        <v>126</v>
      </c>
      <c r="D107" s="69"/>
      <c r="E107" s="17"/>
      <c r="F107" s="17"/>
      <c r="G107" s="17"/>
    </row>
    <row r="108" spans="2:7" ht="12.8" customHeight="1" x14ac:dyDescent="0.3">
      <c r="B108" s="17" t="s">
        <v>55</v>
      </c>
      <c r="C108" s="68" t="s">
        <v>127</v>
      </c>
      <c r="D108" s="69"/>
      <c r="E108" s="17"/>
      <c r="F108" s="29">
        <f>SUM(F109:F110)</f>
        <v>3735.7</v>
      </c>
      <c r="G108" s="18">
        <f>SUM(G109:G110)</f>
        <v>2855.7200000000003</v>
      </c>
    </row>
    <row r="109" spans="2:7" ht="12.8" customHeight="1" x14ac:dyDescent="0.3">
      <c r="B109" s="17" t="s">
        <v>128</v>
      </c>
      <c r="C109" s="62" t="s">
        <v>129</v>
      </c>
      <c r="D109" s="63"/>
      <c r="E109" s="17"/>
      <c r="F109" s="18">
        <v>879.98</v>
      </c>
      <c r="G109" s="18">
        <v>1117.94</v>
      </c>
    </row>
    <row r="110" spans="2:7" ht="12.8" customHeight="1" x14ac:dyDescent="0.3">
      <c r="B110" s="17" t="s">
        <v>130</v>
      </c>
      <c r="C110" s="62" t="s">
        <v>131</v>
      </c>
      <c r="D110" s="63"/>
      <c r="E110" s="17"/>
      <c r="F110" s="18">
        <v>2855.72</v>
      </c>
      <c r="G110" s="18">
        <v>1737.78</v>
      </c>
    </row>
    <row r="111" spans="2:7" ht="12.8" customHeight="1" x14ac:dyDescent="0.3">
      <c r="B111" s="15" t="s">
        <v>132</v>
      </c>
      <c r="C111" s="16" t="s">
        <v>133</v>
      </c>
      <c r="D111" s="15"/>
      <c r="E111" s="17"/>
      <c r="F111" s="17"/>
      <c r="G111" s="17"/>
    </row>
    <row r="112" spans="2:7" ht="28.5" customHeight="1" x14ac:dyDescent="0.3">
      <c r="B112" s="15"/>
      <c r="C112" s="60" t="s">
        <v>134</v>
      </c>
      <c r="D112" s="61"/>
      <c r="E112" s="17"/>
      <c r="F112" s="18">
        <f>SUM(F77+F82+F102+G114+F111)</f>
        <v>1166075.78</v>
      </c>
      <c r="G112" s="18">
        <f>SUM(G77+G82+G102+H114+G111)</f>
        <v>1102214.17</v>
      </c>
    </row>
    <row r="113" spans="2:7" ht="12.8" customHeight="1" x14ac:dyDescent="0.3">
      <c r="B113" s="24"/>
      <c r="C113" s="24"/>
      <c r="D113" s="24"/>
      <c r="E113" s="24"/>
      <c r="F113" s="24"/>
      <c r="G113" s="24"/>
    </row>
    <row r="114" spans="2:7" ht="12.8" hidden="1" customHeight="1" x14ac:dyDescent="0.3"/>
    <row r="116" spans="2:7" ht="12.8" customHeight="1" x14ac:dyDescent="0.3">
      <c r="B116" s="88" t="s">
        <v>135</v>
      </c>
      <c r="C116" s="88" t="s">
        <v>135</v>
      </c>
      <c r="D116" s="88"/>
      <c r="E116" s="25"/>
      <c r="F116" s="84" t="s">
        <v>136</v>
      </c>
      <c r="G116" s="84" t="s">
        <v>136</v>
      </c>
    </row>
    <row r="117" spans="2:7" ht="32.25" customHeight="1" x14ac:dyDescent="0.3">
      <c r="B117" s="89" t="s">
        <v>137</v>
      </c>
      <c r="C117" s="89"/>
      <c r="D117" s="89"/>
      <c r="E117" s="26" t="s">
        <v>138</v>
      </c>
      <c r="F117" s="87" t="s">
        <v>139</v>
      </c>
      <c r="G117" s="87"/>
    </row>
    <row r="118" spans="2:7" ht="12.8" customHeight="1" x14ac:dyDescent="0.3">
      <c r="B118" s="24"/>
      <c r="C118" s="27"/>
    </row>
    <row r="119" spans="2:7" ht="12.8" customHeight="1" x14ac:dyDescent="0.3">
      <c r="D119" s="28"/>
    </row>
    <row r="120" spans="2:7" ht="12.8" customHeight="1" x14ac:dyDescent="0.3">
      <c r="B120" s="90" t="s">
        <v>140</v>
      </c>
      <c r="C120" s="90" t="s">
        <v>140</v>
      </c>
      <c r="D120" s="90"/>
      <c r="E120" s="25"/>
      <c r="F120" s="85" t="s">
        <v>141</v>
      </c>
      <c r="G120" s="85" t="s">
        <v>141</v>
      </c>
    </row>
    <row r="121" spans="2:7" ht="12.8" customHeight="1" x14ac:dyDescent="0.3">
      <c r="B121" s="89" t="s">
        <v>142</v>
      </c>
      <c r="C121" s="89"/>
      <c r="D121" s="89"/>
      <c r="E121" s="28" t="s">
        <v>138</v>
      </c>
      <c r="F121" s="86" t="s">
        <v>139</v>
      </c>
      <c r="G121" s="86"/>
    </row>
    <row r="122" spans="2:7" ht="12.8" customHeight="1" x14ac:dyDescent="0.3">
      <c r="B122" s="24"/>
      <c r="C122" s="27"/>
      <c r="D122" s="27"/>
    </row>
    <row r="123" spans="2:7" ht="12.8" customHeight="1" x14ac:dyDescent="0.3">
      <c r="B123" s="24"/>
      <c r="C123" s="27"/>
      <c r="D123" s="27"/>
    </row>
    <row r="127" spans="2:7" ht="12.8" customHeight="1" x14ac:dyDescent="0.3">
      <c r="B127" s="24"/>
      <c r="C127" s="28"/>
      <c r="D127" s="28"/>
    </row>
    <row r="128" spans="2:7" ht="12.8" customHeight="1" x14ac:dyDescent="0.3">
      <c r="B128" s="24"/>
      <c r="C128" s="27"/>
      <c r="D128" s="27"/>
    </row>
    <row r="130" spans="3:4" ht="12.8" customHeight="1" x14ac:dyDescent="0.3">
      <c r="C130" s="27"/>
      <c r="D130" s="27"/>
    </row>
    <row r="131" spans="3:4" ht="12.8" customHeight="1" x14ac:dyDescent="0.3">
      <c r="C131" s="27"/>
      <c r="D131" s="27"/>
    </row>
  </sheetData>
  <mergeCells count="88">
    <mergeCell ref="F116:G116"/>
    <mergeCell ref="F120:G120"/>
    <mergeCell ref="F121:G121"/>
    <mergeCell ref="F117:G117"/>
    <mergeCell ref="C92:D92"/>
    <mergeCell ref="B116:D116"/>
    <mergeCell ref="B117:D117"/>
    <mergeCell ref="B120:D120"/>
    <mergeCell ref="B121:D121"/>
    <mergeCell ref="C77:D77"/>
    <mergeCell ref="D23:E23"/>
    <mergeCell ref="C106:D106"/>
    <mergeCell ref="C107:D107"/>
    <mergeCell ref="C108:D108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88:D88"/>
    <mergeCell ref="C89:D89"/>
    <mergeCell ref="C95:D95"/>
    <mergeCell ref="C63:D63"/>
    <mergeCell ref="C93:D93"/>
    <mergeCell ref="C94:D94"/>
    <mergeCell ref="C64:D64"/>
    <mergeCell ref="C65:D65"/>
    <mergeCell ref="C71:D71"/>
    <mergeCell ref="C72:D72"/>
    <mergeCell ref="C66:D66"/>
    <mergeCell ref="C67:D67"/>
    <mergeCell ref="C68:D68"/>
    <mergeCell ref="C69:D69"/>
    <mergeCell ref="C70:D70"/>
    <mergeCell ref="C73:D73"/>
    <mergeCell ref="C74:D74"/>
    <mergeCell ref="C75:D75"/>
    <mergeCell ref="C76:D76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B18:G18"/>
    <mergeCell ref="C78:D78"/>
    <mergeCell ref="C79:D79"/>
    <mergeCell ref="C80:D80"/>
    <mergeCell ref="C39:D39"/>
    <mergeCell ref="C40:D40"/>
    <mergeCell ref="C37:D37"/>
    <mergeCell ref="C42:D42"/>
    <mergeCell ref="C43:D43"/>
    <mergeCell ref="C44:D44"/>
    <mergeCell ref="C46:D46"/>
    <mergeCell ref="C48:D48"/>
    <mergeCell ref="C47:D47"/>
    <mergeCell ref="C49:D49"/>
    <mergeCell ref="C50:D50"/>
    <mergeCell ref="C51:D51"/>
    <mergeCell ref="B1:G1"/>
    <mergeCell ref="B7:G7"/>
    <mergeCell ref="B12:G12"/>
    <mergeCell ref="B11:G11"/>
    <mergeCell ref="B17:G17"/>
    <mergeCell ref="C41:D41"/>
    <mergeCell ref="C112:D112"/>
    <mergeCell ref="C109:D109"/>
    <mergeCell ref="C110:D110"/>
    <mergeCell ref="C90:D90"/>
    <mergeCell ref="C91:D91"/>
    <mergeCell ref="C99:D99"/>
    <mergeCell ref="C100:D100"/>
    <mergeCell ref="C86:D86"/>
    <mergeCell ref="C87:D87"/>
    <mergeCell ref="C81:D81"/>
    <mergeCell ref="C82:D82"/>
    <mergeCell ref="C83:D83"/>
    <mergeCell ref="C84:D84"/>
    <mergeCell ref="C85:D85"/>
    <mergeCell ref="C52:D52"/>
  </mergeCells>
  <pageMargins left="0.69791668653488159" right="0.69791668653488159" top="0.75" bottom="0.75" header="0.2916666567325592" footer="0.2916666567325592"/>
  <pageSetup paperSize="9" scale="88" orientation="portrait" useFirstPageNumber="1" r:id="rId1"/>
  <rowBreaks count="1" manualBreakCount="1">
    <brk id="65" min="1" max="2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A60" sqref="A60:F60"/>
    </sheetView>
  </sheetViews>
  <sheetFormatPr defaultRowHeight="14" x14ac:dyDescent="0.3"/>
  <cols>
    <col min="1" max="1" width="5.19921875" style="32" customWidth="1"/>
    <col min="2" max="2" width="1.59765625" style="32" hidden="1" customWidth="1"/>
    <col min="3" max="3" width="30.09765625" style="32" customWidth="1"/>
    <col min="4" max="4" width="18.296875" style="32" customWidth="1"/>
    <col min="5" max="5" width="9.09765625" style="32" hidden="1" customWidth="1"/>
    <col min="6" max="6" width="11.69921875" style="32" customWidth="1"/>
    <col min="7" max="7" width="11.8984375" style="32" customWidth="1"/>
    <col min="8" max="9" width="16" style="32" customWidth="1"/>
  </cols>
  <sheetData>
    <row r="1" spans="1:9" x14ac:dyDescent="0.3">
      <c r="G1" s="33"/>
      <c r="H1" s="33"/>
    </row>
    <row r="2" spans="1:9" ht="15.05" x14ac:dyDescent="0.3">
      <c r="D2" s="34"/>
      <c r="G2" s="35" t="s">
        <v>145</v>
      </c>
      <c r="H2" s="36"/>
      <c r="I2" s="36"/>
    </row>
    <row r="3" spans="1:9" ht="15.05" x14ac:dyDescent="0.3">
      <c r="G3" s="35" t="s">
        <v>1</v>
      </c>
      <c r="H3" s="36"/>
      <c r="I3" s="36"/>
    </row>
    <row r="5" spans="1:9" ht="15.05" x14ac:dyDescent="0.3">
      <c r="A5" s="124" t="s">
        <v>146</v>
      </c>
      <c r="B5" s="118"/>
      <c r="C5" s="118"/>
      <c r="D5" s="118"/>
      <c r="E5" s="118"/>
      <c r="F5" s="118"/>
      <c r="G5" s="118"/>
      <c r="H5" s="118"/>
      <c r="I5" s="118"/>
    </row>
    <row r="6" spans="1:9" ht="15.05" x14ac:dyDescent="0.3">
      <c r="A6" s="124" t="s">
        <v>147</v>
      </c>
      <c r="B6" s="118"/>
      <c r="C6" s="118"/>
      <c r="D6" s="118"/>
      <c r="E6" s="118"/>
      <c r="F6" s="118"/>
      <c r="G6" s="118"/>
      <c r="H6" s="118"/>
      <c r="I6" s="118"/>
    </row>
    <row r="7" spans="1:9" ht="15.05" x14ac:dyDescent="0.3">
      <c r="A7" s="125" t="s">
        <v>5</v>
      </c>
      <c r="B7" s="126"/>
      <c r="C7" s="126"/>
      <c r="D7" s="126"/>
      <c r="E7" s="126"/>
      <c r="F7" s="126"/>
      <c r="G7" s="126"/>
      <c r="H7" s="126"/>
      <c r="I7" s="126"/>
    </row>
    <row r="8" spans="1:9" x14ac:dyDescent="0.3">
      <c r="A8" s="127" t="s">
        <v>6</v>
      </c>
      <c r="B8" s="128"/>
      <c r="C8" s="128"/>
      <c r="D8" s="128"/>
      <c r="E8" s="128"/>
      <c r="F8" s="128"/>
      <c r="G8" s="128"/>
      <c r="H8" s="128"/>
      <c r="I8" s="128"/>
    </row>
    <row r="9" spans="1:9" ht="15.05" x14ac:dyDescent="0.3">
      <c r="A9" s="125" t="s">
        <v>143</v>
      </c>
      <c r="B9" s="129"/>
      <c r="C9" s="129"/>
      <c r="D9" s="129"/>
      <c r="E9" s="129"/>
      <c r="F9" s="129"/>
      <c r="G9" s="129"/>
      <c r="H9" s="129"/>
      <c r="I9" s="129"/>
    </row>
    <row r="10" spans="1:9" x14ac:dyDescent="0.3">
      <c r="A10" s="127" t="s">
        <v>148</v>
      </c>
      <c r="B10" s="128"/>
      <c r="C10" s="128"/>
      <c r="D10" s="128"/>
      <c r="E10" s="128"/>
      <c r="F10" s="128"/>
      <c r="G10" s="128"/>
      <c r="H10" s="128"/>
      <c r="I10" s="128"/>
    </row>
    <row r="11" spans="1:9" x14ac:dyDescent="0.3">
      <c r="A11" s="117"/>
      <c r="B11" s="118"/>
      <c r="C11" s="118"/>
      <c r="D11" s="118"/>
      <c r="E11" s="118"/>
      <c r="F11" s="118"/>
      <c r="G11" s="118"/>
      <c r="H11" s="118"/>
      <c r="I11" s="118"/>
    </row>
    <row r="12" spans="1:9" x14ac:dyDescent="0.3">
      <c r="A12" s="119"/>
      <c r="B12" s="113"/>
      <c r="C12" s="113"/>
      <c r="D12" s="113"/>
      <c r="E12" s="113"/>
      <c r="F12" s="113"/>
      <c r="G12" s="113"/>
      <c r="H12" s="113"/>
      <c r="I12" s="113"/>
    </row>
    <row r="13" spans="1:9" x14ac:dyDescent="0.3">
      <c r="A13" s="120" t="s">
        <v>149</v>
      </c>
      <c r="B13" s="121"/>
      <c r="C13" s="121"/>
      <c r="D13" s="121"/>
      <c r="E13" s="121"/>
      <c r="F13" s="121"/>
      <c r="G13" s="121"/>
      <c r="H13" s="121"/>
      <c r="I13" s="121"/>
    </row>
    <row r="14" spans="1:9" x14ac:dyDescent="0.3">
      <c r="A14" s="112"/>
      <c r="B14" s="113"/>
      <c r="C14" s="113"/>
      <c r="D14" s="113"/>
      <c r="E14" s="113"/>
      <c r="F14" s="113"/>
      <c r="G14" s="113"/>
      <c r="H14" s="113"/>
      <c r="I14" s="113"/>
    </row>
    <row r="15" spans="1:9" x14ac:dyDescent="0.3">
      <c r="A15" s="122" t="s">
        <v>150</v>
      </c>
      <c r="B15" s="122"/>
      <c r="C15" s="122"/>
      <c r="D15" s="123" t="s">
        <v>151</v>
      </c>
      <c r="E15" s="123"/>
      <c r="F15" s="123"/>
      <c r="G15" s="37" t="s">
        <v>9</v>
      </c>
      <c r="H15" s="37"/>
      <c r="I15" s="37"/>
    </row>
    <row r="16" spans="1:9" x14ac:dyDescent="0.3">
      <c r="A16" s="38"/>
      <c r="B16" s="35"/>
      <c r="C16" s="35"/>
      <c r="D16" s="35"/>
      <c r="E16" s="35"/>
      <c r="F16" s="35"/>
      <c r="G16" s="35"/>
      <c r="H16" s="35"/>
      <c r="I16" s="35"/>
    </row>
    <row r="17" spans="1:9" x14ac:dyDescent="0.3">
      <c r="A17" s="112" t="s">
        <v>152</v>
      </c>
      <c r="B17" s="113"/>
      <c r="C17" s="113"/>
      <c r="D17" s="113"/>
      <c r="E17" s="113"/>
      <c r="F17" s="113"/>
      <c r="G17" s="113"/>
      <c r="H17" s="113"/>
      <c r="I17" s="113"/>
    </row>
    <row r="18" spans="1:9" x14ac:dyDescent="0.3">
      <c r="A18" s="112" t="s">
        <v>11</v>
      </c>
      <c r="B18" s="113"/>
      <c r="C18" s="113"/>
      <c r="D18" s="113"/>
      <c r="E18" s="113"/>
      <c r="F18" s="113"/>
      <c r="G18" s="113"/>
      <c r="H18" s="113"/>
      <c r="I18" s="113"/>
    </row>
    <row r="19" spans="1:9" x14ac:dyDescent="0.3">
      <c r="A19" s="114" t="s">
        <v>12</v>
      </c>
      <c r="B19" s="113"/>
      <c r="C19" s="113"/>
      <c r="D19" s="113"/>
      <c r="E19" s="113"/>
      <c r="F19" s="113"/>
      <c r="G19" s="113"/>
      <c r="H19" s="113"/>
      <c r="I19" s="113"/>
    </row>
    <row r="20" spans="1:9" ht="45.15" x14ac:dyDescent="0.3">
      <c r="A20" s="115" t="s">
        <v>14</v>
      </c>
      <c r="B20" s="116"/>
      <c r="C20" s="115" t="s">
        <v>15</v>
      </c>
      <c r="D20" s="108"/>
      <c r="E20" s="108"/>
      <c r="F20" s="109"/>
      <c r="G20" s="39" t="s">
        <v>153</v>
      </c>
      <c r="H20" s="39" t="s">
        <v>154</v>
      </c>
      <c r="I20" s="39" t="s">
        <v>155</v>
      </c>
    </row>
    <row r="21" spans="1:9" ht="15.05" x14ac:dyDescent="0.3">
      <c r="A21" s="41" t="s">
        <v>19</v>
      </c>
      <c r="B21" s="42" t="s">
        <v>156</v>
      </c>
      <c r="C21" s="104" t="s">
        <v>156</v>
      </c>
      <c r="D21" s="102"/>
      <c r="E21" s="102"/>
      <c r="F21" s="103"/>
      <c r="G21" s="43"/>
      <c r="H21" s="44">
        <f>SUM(H22,H27,H28)</f>
        <v>1028382.55</v>
      </c>
      <c r="I21" s="44">
        <f>SUM(I22,I27,I28)</f>
        <v>899395.24000000011</v>
      </c>
    </row>
    <row r="22" spans="1:9" ht="15.05" x14ac:dyDescent="0.3">
      <c r="A22" s="45" t="s">
        <v>21</v>
      </c>
      <c r="B22" s="46" t="s">
        <v>157</v>
      </c>
      <c r="C22" s="106" t="s">
        <v>157</v>
      </c>
      <c r="D22" s="110"/>
      <c r="E22" s="110"/>
      <c r="F22" s="111"/>
      <c r="G22" s="47"/>
      <c r="H22" s="48">
        <f>SUM(H23:H26)</f>
        <v>1013902.75</v>
      </c>
      <c r="I22" s="48">
        <f>SUM(I23:I26)</f>
        <v>886821.28000000014</v>
      </c>
    </row>
    <row r="23" spans="1:9" ht="15.05" x14ac:dyDescent="0.3">
      <c r="A23" s="45" t="s">
        <v>158</v>
      </c>
      <c r="B23" s="46" t="s">
        <v>88</v>
      </c>
      <c r="C23" s="106" t="s">
        <v>88</v>
      </c>
      <c r="D23" s="110"/>
      <c r="E23" s="110"/>
      <c r="F23" s="111"/>
      <c r="G23" s="47"/>
      <c r="H23" s="48">
        <v>649580.04</v>
      </c>
      <c r="I23" s="48">
        <v>568276.66</v>
      </c>
    </row>
    <row r="24" spans="1:9" ht="15.05" x14ac:dyDescent="0.3">
      <c r="A24" s="45" t="s">
        <v>159</v>
      </c>
      <c r="B24" s="49" t="s">
        <v>160</v>
      </c>
      <c r="C24" s="107" t="s">
        <v>160</v>
      </c>
      <c r="D24" s="108"/>
      <c r="E24" s="108"/>
      <c r="F24" s="109"/>
      <c r="G24" s="47"/>
      <c r="H24" s="48">
        <v>348113.26</v>
      </c>
      <c r="I24" s="48">
        <v>307980.15999999997</v>
      </c>
    </row>
    <row r="25" spans="1:9" ht="15.05" x14ac:dyDescent="0.3">
      <c r="A25" s="45" t="s">
        <v>161</v>
      </c>
      <c r="B25" s="46" t="s">
        <v>162</v>
      </c>
      <c r="C25" s="107" t="s">
        <v>162</v>
      </c>
      <c r="D25" s="108"/>
      <c r="E25" s="108"/>
      <c r="F25" s="109"/>
      <c r="G25" s="47"/>
      <c r="H25" s="48">
        <v>13956.09</v>
      </c>
      <c r="I25" s="48">
        <v>9733.91</v>
      </c>
    </row>
    <row r="26" spans="1:9" ht="15.05" x14ac:dyDescent="0.3">
      <c r="A26" s="45" t="s">
        <v>163</v>
      </c>
      <c r="B26" s="49" t="s">
        <v>164</v>
      </c>
      <c r="C26" s="107" t="s">
        <v>164</v>
      </c>
      <c r="D26" s="108"/>
      <c r="E26" s="108"/>
      <c r="F26" s="109"/>
      <c r="G26" s="47"/>
      <c r="H26" s="48">
        <v>2253.36</v>
      </c>
      <c r="I26" s="48">
        <v>830.55</v>
      </c>
    </row>
    <row r="27" spans="1:9" ht="15.05" x14ac:dyDescent="0.3">
      <c r="A27" s="45" t="s">
        <v>33</v>
      </c>
      <c r="B27" s="46" t="s">
        <v>165</v>
      </c>
      <c r="C27" s="107" t="s">
        <v>165</v>
      </c>
      <c r="D27" s="108"/>
      <c r="E27" s="108"/>
      <c r="F27" s="109"/>
      <c r="G27" s="47"/>
      <c r="H27" s="48"/>
      <c r="I27" s="48"/>
    </row>
    <row r="28" spans="1:9" ht="15.05" x14ac:dyDescent="0.3">
      <c r="A28" s="45" t="s">
        <v>53</v>
      </c>
      <c r="B28" s="46" t="s">
        <v>166</v>
      </c>
      <c r="C28" s="107" t="s">
        <v>166</v>
      </c>
      <c r="D28" s="108"/>
      <c r="E28" s="108"/>
      <c r="F28" s="109"/>
      <c r="G28" s="47"/>
      <c r="H28" s="48">
        <f>SUM(H29:H30)</f>
        <v>14479.8</v>
      </c>
      <c r="I28" s="48">
        <f>SUM(I29:I30)</f>
        <v>12573.96</v>
      </c>
    </row>
    <row r="29" spans="1:9" ht="15.05" x14ac:dyDescent="0.3">
      <c r="A29" s="45" t="s">
        <v>167</v>
      </c>
      <c r="B29" s="49" t="s">
        <v>168</v>
      </c>
      <c r="C29" s="107" t="s">
        <v>168</v>
      </c>
      <c r="D29" s="108"/>
      <c r="E29" s="108"/>
      <c r="F29" s="109"/>
      <c r="G29" s="47"/>
      <c r="H29" s="48">
        <v>14479.8</v>
      </c>
      <c r="I29" s="48">
        <v>12573.96</v>
      </c>
    </row>
    <row r="30" spans="1:9" ht="15.05" x14ac:dyDescent="0.3">
      <c r="A30" s="45" t="s">
        <v>169</v>
      </c>
      <c r="B30" s="49" t="s">
        <v>170</v>
      </c>
      <c r="C30" s="107" t="s">
        <v>170</v>
      </c>
      <c r="D30" s="108"/>
      <c r="E30" s="108"/>
      <c r="F30" s="109"/>
      <c r="G30" s="47"/>
      <c r="H30" s="48"/>
      <c r="I30" s="48"/>
    </row>
    <row r="31" spans="1:9" ht="15.05" x14ac:dyDescent="0.3">
      <c r="A31" s="41" t="s">
        <v>59</v>
      </c>
      <c r="B31" s="42" t="s">
        <v>171</v>
      </c>
      <c r="C31" s="104" t="s">
        <v>171</v>
      </c>
      <c r="D31" s="99"/>
      <c r="E31" s="99"/>
      <c r="F31" s="100"/>
      <c r="G31" s="43"/>
      <c r="H31" s="44">
        <f>SUM(H32:H45)</f>
        <v>1027687.6099999999</v>
      </c>
      <c r="I31" s="44">
        <f>SUM(I32:I45)</f>
        <v>898960.85000000009</v>
      </c>
    </row>
    <row r="32" spans="1:9" ht="15.05" x14ac:dyDescent="0.3">
      <c r="A32" s="45" t="s">
        <v>21</v>
      </c>
      <c r="B32" s="46" t="s">
        <v>172</v>
      </c>
      <c r="C32" s="107" t="s">
        <v>173</v>
      </c>
      <c r="D32" s="94"/>
      <c r="E32" s="94"/>
      <c r="F32" s="95"/>
      <c r="G32" s="47"/>
      <c r="H32" s="48">
        <v>834089.32</v>
      </c>
      <c r="I32" s="48">
        <v>729688.61</v>
      </c>
    </row>
    <row r="33" spans="1:9" ht="15.05" x14ac:dyDescent="0.3">
      <c r="A33" s="45" t="s">
        <v>33</v>
      </c>
      <c r="B33" s="46" t="s">
        <v>174</v>
      </c>
      <c r="C33" s="107" t="s">
        <v>175</v>
      </c>
      <c r="D33" s="94"/>
      <c r="E33" s="94"/>
      <c r="F33" s="95"/>
      <c r="G33" s="47"/>
      <c r="H33" s="48">
        <v>39725.56</v>
      </c>
      <c r="I33" s="48">
        <v>39913.17</v>
      </c>
    </row>
    <row r="34" spans="1:9" ht="15.05" x14ac:dyDescent="0.3">
      <c r="A34" s="45" t="s">
        <v>53</v>
      </c>
      <c r="B34" s="46" t="s">
        <v>176</v>
      </c>
      <c r="C34" s="107" t="s">
        <v>177</v>
      </c>
      <c r="D34" s="94"/>
      <c r="E34" s="94"/>
      <c r="F34" s="95"/>
      <c r="G34" s="47"/>
      <c r="H34" s="48">
        <v>50673.26</v>
      </c>
      <c r="I34" s="48">
        <v>30957.31</v>
      </c>
    </row>
    <row r="35" spans="1:9" ht="15.05" x14ac:dyDescent="0.3">
      <c r="A35" s="45" t="s">
        <v>55</v>
      </c>
      <c r="B35" s="46" t="s">
        <v>178</v>
      </c>
      <c r="C35" s="106" t="s">
        <v>179</v>
      </c>
      <c r="D35" s="94"/>
      <c r="E35" s="94"/>
      <c r="F35" s="95"/>
      <c r="G35" s="47"/>
      <c r="H35" s="48"/>
      <c r="I35" s="48"/>
    </row>
    <row r="36" spans="1:9" ht="15.05" x14ac:dyDescent="0.3">
      <c r="A36" s="45" t="s">
        <v>57</v>
      </c>
      <c r="B36" s="46" t="s">
        <v>180</v>
      </c>
      <c r="C36" s="106" t="s">
        <v>181</v>
      </c>
      <c r="D36" s="94"/>
      <c r="E36" s="94"/>
      <c r="F36" s="95"/>
      <c r="G36" s="47"/>
      <c r="H36" s="48">
        <v>19161.78</v>
      </c>
      <c r="I36" s="48">
        <v>22135.65</v>
      </c>
    </row>
    <row r="37" spans="1:9" ht="15.05" x14ac:dyDescent="0.3">
      <c r="A37" s="45" t="s">
        <v>182</v>
      </c>
      <c r="B37" s="46" t="s">
        <v>183</v>
      </c>
      <c r="C37" s="106" t="s">
        <v>184</v>
      </c>
      <c r="D37" s="94"/>
      <c r="E37" s="94"/>
      <c r="F37" s="95"/>
      <c r="G37" s="47"/>
      <c r="H37" s="48">
        <v>428.58</v>
      </c>
      <c r="I37" s="48">
        <v>1029.5</v>
      </c>
    </row>
    <row r="38" spans="1:9" ht="15.05" x14ac:dyDescent="0.3">
      <c r="A38" s="45" t="s">
        <v>185</v>
      </c>
      <c r="B38" s="46" t="s">
        <v>186</v>
      </c>
      <c r="C38" s="106" t="s">
        <v>187</v>
      </c>
      <c r="D38" s="94"/>
      <c r="E38" s="94"/>
      <c r="F38" s="95"/>
      <c r="G38" s="47"/>
      <c r="H38" s="48"/>
      <c r="I38" s="48"/>
    </row>
    <row r="39" spans="1:9" ht="15.05" x14ac:dyDescent="0.3">
      <c r="A39" s="45" t="s">
        <v>188</v>
      </c>
      <c r="B39" s="46" t="s">
        <v>189</v>
      </c>
      <c r="C39" s="107" t="s">
        <v>189</v>
      </c>
      <c r="D39" s="94"/>
      <c r="E39" s="94"/>
      <c r="F39" s="95"/>
      <c r="G39" s="47"/>
      <c r="H39" s="48"/>
      <c r="I39" s="48"/>
    </row>
    <row r="40" spans="1:9" ht="15.05" x14ac:dyDescent="0.3">
      <c r="A40" s="45" t="s">
        <v>190</v>
      </c>
      <c r="B40" s="46" t="s">
        <v>191</v>
      </c>
      <c r="C40" s="106" t="s">
        <v>191</v>
      </c>
      <c r="D40" s="94"/>
      <c r="E40" s="94"/>
      <c r="F40" s="95"/>
      <c r="G40" s="47"/>
      <c r="H40" s="48">
        <v>17546.900000000001</v>
      </c>
      <c r="I40" s="48">
        <v>9962.33</v>
      </c>
    </row>
    <row r="41" spans="1:9" ht="15.05" x14ac:dyDescent="0.3">
      <c r="A41" s="45" t="s">
        <v>192</v>
      </c>
      <c r="B41" s="46" t="s">
        <v>193</v>
      </c>
      <c r="C41" s="107" t="s">
        <v>194</v>
      </c>
      <c r="D41" s="108"/>
      <c r="E41" s="108"/>
      <c r="F41" s="109"/>
      <c r="G41" s="47"/>
      <c r="H41" s="48">
        <v>28196.17</v>
      </c>
      <c r="I41" s="48">
        <v>28169.1</v>
      </c>
    </row>
    <row r="42" spans="1:9" ht="15.05" x14ac:dyDescent="0.3">
      <c r="A42" s="45" t="s">
        <v>195</v>
      </c>
      <c r="B42" s="46" t="s">
        <v>196</v>
      </c>
      <c r="C42" s="107" t="s">
        <v>197</v>
      </c>
      <c r="D42" s="94"/>
      <c r="E42" s="94"/>
      <c r="F42" s="95"/>
      <c r="G42" s="47"/>
      <c r="H42" s="48"/>
      <c r="I42" s="48"/>
    </row>
    <row r="43" spans="1:9" ht="15.05" x14ac:dyDescent="0.3">
      <c r="A43" s="45" t="s">
        <v>198</v>
      </c>
      <c r="B43" s="46" t="s">
        <v>199</v>
      </c>
      <c r="C43" s="107" t="s">
        <v>200</v>
      </c>
      <c r="D43" s="94"/>
      <c r="E43" s="94"/>
      <c r="F43" s="95"/>
      <c r="G43" s="47"/>
      <c r="H43" s="48"/>
      <c r="I43" s="48"/>
    </row>
    <row r="44" spans="1:9" ht="15.05" x14ac:dyDescent="0.3">
      <c r="A44" s="45" t="s">
        <v>201</v>
      </c>
      <c r="B44" s="46" t="s">
        <v>202</v>
      </c>
      <c r="C44" s="107" t="s">
        <v>203</v>
      </c>
      <c r="D44" s="94"/>
      <c r="E44" s="94"/>
      <c r="F44" s="95"/>
      <c r="G44" s="47"/>
      <c r="H44" s="48">
        <v>17411.830000000002</v>
      </c>
      <c r="I44" s="48">
        <v>19944.88</v>
      </c>
    </row>
    <row r="45" spans="1:9" ht="15.05" x14ac:dyDescent="0.3">
      <c r="A45" s="45" t="s">
        <v>204</v>
      </c>
      <c r="B45" s="46" t="s">
        <v>205</v>
      </c>
      <c r="C45" s="93" t="s">
        <v>206</v>
      </c>
      <c r="D45" s="94"/>
      <c r="E45" s="94"/>
      <c r="F45" s="95"/>
      <c r="G45" s="47"/>
      <c r="H45" s="48">
        <v>20454.21</v>
      </c>
      <c r="I45" s="48">
        <v>17160.3</v>
      </c>
    </row>
    <row r="46" spans="1:9" ht="15.05" x14ac:dyDescent="0.3">
      <c r="A46" s="50" t="s">
        <v>61</v>
      </c>
      <c r="B46" s="51" t="s">
        <v>207</v>
      </c>
      <c r="C46" s="101" t="s">
        <v>207</v>
      </c>
      <c r="D46" s="102"/>
      <c r="E46" s="102"/>
      <c r="F46" s="103"/>
      <c r="G46" s="43"/>
      <c r="H46" s="44">
        <f>H21-H31</f>
        <v>694.94000000017695</v>
      </c>
      <c r="I46" s="44">
        <f>I21-I31</f>
        <v>434.39000000001397</v>
      </c>
    </row>
    <row r="47" spans="1:9" ht="15.05" x14ac:dyDescent="0.3">
      <c r="A47" s="50" t="s">
        <v>86</v>
      </c>
      <c r="B47" s="42" t="s">
        <v>208</v>
      </c>
      <c r="C47" s="105" t="s">
        <v>208</v>
      </c>
      <c r="D47" s="102"/>
      <c r="E47" s="102"/>
      <c r="F47" s="103"/>
      <c r="G47" s="43"/>
      <c r="H47" s="44">
        <f>H48-H49-H50</f>
        <v>185.04</v>
      </c>
      <c r="I47" s="44">
        <f>I48-I49-I50</f>
        <v>185.04</v>
      </c>
    </row>
    <row r="48" spans="1:9" ht="15.05" x14ac:dyDescent="0.3">
      <c r="A48" s="52" t="s">
        <v>209</v>
      </c>
      <c r="B48" s="46" t="s">
        <v>210</v>
      </c>
      <c r="C48" s="93" t="s">
        <v>211</v>
      </c>
      <c r="D48" s="94"/>
      <c r="E48" s="94"/>
      <c r="F48" s="95"/>
      <c r="G48" s="47"/>
      <c r="H48" s="48">
        <v>185.04</v>
      </c>
      <c r="I48" s="48">
        <v>185.04</v>
      </c>
    </row>
    <row r="49" spans="1:9" ht="15.05" x14ac:dyDescent="0.3">
      <c r="A49" s="52" t="s">
        <v>33</v>
      </c>
      <c r="B49" s="46" t="s">
        <v>212</v>
      </c>
      <c r="C49" s="93" t="s">
        <v>212</v>
      </c>
      <c r="D49" s="94"/>
      <c r="E49" s="94"/>
      <c r="F49" s="95"/>
      <c r="G49" s="47"/>
      <c r="H49" s="48"/>
      <c r="I49" s="48"/>
    </row>
    <row r="50" spans="1:9" ht="15.05" x14ac:dyDescent="0.3">
      <c r="A50" s="52" t="s">
        <v>213</v>
      </c>
      <c r="B50" s="46" t="s">
        <v>214</v>
      </c>
      <c r="C50" s="93" t="s">
        <v>215</v>
      </c>
      <c r="D50" s="94"/>
      <c r="E50" s="94"/>
      <c r="F50" s="95"/>
      <c r="G50" s="47"/>
      <c r="H50" s="48"/>
      <c r="I50" s="48"/>
    </row>
    <row r="51" spans="1:9" ht="15.05" x14ac:dyDescent="0.3">
      <c r="A51" s="50" t="s">
        <v>93</v>
      </c>
      <c r="B51" s="51" t="s">
        <v>216</v>
      </c>
      <c r="C51" s="101" t="s">
        <v>216</v>
      </c>
      <c r="D51" s="102"/>
      <c r="E51" s="102"/>
      <c r="F51" s="103"/>
      <c r="G51" s="43"/>
      <c r="H51" s="44"/>
      <c r="I51" s="44"/>
    </row>
    <row r="52" spans="1:9" ht="15.05" x14ac:dyDescent="0.3">
      <c r="A52" s="50" t="s">
        <v>120</v>
      </c>
      <c r="B52" s="51" t="s">
        <v>217</v>
      </c>
      <c r="C52" s="98" t="s">
        <v>217</v>
      </c>
      <c r="D52" s="99"/>
      <c r="E52" s="99"/>
      <c r="F52" s="100"/>
      <c r="G52" s="43"/>
      <c r="H52" s="44"/>
      <c r="I52" s="44"/>
    </row>
    <row r="53" spans="1:9" ht="15.05" x14ac:dyDescent="0.3">
      <c r="A53" s="50" t="s">
        <v>132</v>
      </c>
      <c r="B53" s="51" t="s">
        <v>218</v>
      </c>
      <c r="C53" s="101" t="s">
        <v>218</v>
      </c>
      <c r="D53" s="102"/>
      <c r="E53" s="102"/>
      <c r="F53" s="103"/>
      <c r="G53" s="43"/>
      <c r="H53" s="44"/>
      <c r="I53" s="44"/>
    </row>
    <row r="54" spans="1:9" ht="15.05" x14ac:dyDescent="0.3">
      <c r="A54" s="50" t="s">
        <v>219</v>
      </c>
      <c r="B54" s="42" t="s">
        <v>220</v>
      </c>
      <c r="C54" s="104" t="s">
        <v>220</v>
      </c>
      <c r="D54" s="99"/>
      <c r="E54" s="99"/>
      <c r="F54" s="100"/>
      <c r="G54" s="43"/>
      <c r="H54" s="44">
        <f>SUM(H46,H47,H51,H52,H53)</f>
        <v>879.98000000017691</v>
      </c>
      <c r="I54" s="44">
        <f>SUM(I46,I47,I51,I52,I53)</f>
        <v>619.43000000001393</v>
      </c>
    </row>
    <row r="55" spans="1:9" ht="15.05" x14ac:dyDescent="0.3">
      <c r="A55" s="50" t="s">
        <v>21</v>
      </c>
      <c r="B55" s="42" t="s">
        <v>221</v>
      </c>
      <c r="C55" s="105" t="s">
        <v>221</v>
      </c>
      <c r="D55" s="102"/>
      <c r="E55" s="102"/>
      <c r="F55" s="103"/>
      <c r="G55" s="43"/>
      <c r="H55" s="44"/>
      <c r="I55" s="44"/>
    </row>
    <row r="56" spans="1:9" ht="15.05" x14ac:dyDescent="0.3">
      <c r="A56" s="50" t="s">
        <v>222</v>
      </c>
      <c r="B56" s="51" t="s">
        <v>223</v>
      </c>
      <c r="C56" s="101" t="s">
        <v>223</v>
      </c>
      <c r="D56" s="102"/>
      <c r="E56" s="102"/>
      <c r="F56" s="103"/>
      <c r="G56" s="43"/>
      <c r="H56" s="44">
        <f>SUM(H54,H55)</f>
        <v>879.98000000017691</v>
      </c>
      <c r="I56" s="44">
        <f>SUM(I54,I55)</f>
        <v>619.43000000001393</v>
      </c>
    </row>
    <row r="57" spans="1:9" ht="15.05" x14ac:dyDescent="0.3">
      <c r="A57" s="52" t="s">
        <v>21</v>
      </c>
      <c r="B57" s="46" t="s">
        <v>224</v>
      </c>
      <c r="C57" s="93" t="s">
        <v>224</v>
      </c>
      <c r="D57" s="94"/>
      <c r="E57" s="94"/>
      <c r="F57" s="95"/>
      <c r="G57" s="47"/>
      <c r="H57" s="48"/>
      <c r="I57" s="48"/>
    </row>
    <row r="58" spans="1:9" ht="15.05" x14ac:dyDescent="0.3">
      <c r="A58" s="52" t="s">
        <v>33</v>
      </c>
      <c r="B58" s="46" t="s">
        <v>225</v>
      </c>
      <c r="C58" s="93" t="s">
        <v>225</v>
      </c>
      <c r="D58" s="94"/>
      <c r="E58" s="94"/>
      <c r="F58" s="95"/>
      <c r="G58" s="47"/>
      <c r="H58" s="48"/>
      <c r="I58" s="48"/>
    </row>
    <row r="59" spans="1:9" x14ac:dyDescent="0.3">
      <c r="A59" s="40"/>
      <c r="B59" s="40"/>
      <c r="C59" s="40"/>
      <c r="D59" s="40"/>
      <c r="G59" s="53"/>
      <c r="H59" s="53"/>
      <c r="I59" s="53"/>
    </row>
    <row r="60" spans="1:9" ht="15.05" x14ac:dyDescent="0.3">
      <c r="A60" s="96" t="s">
        <v>135</v>
      </c>
      <c r="B60" s="96"/>
      <c r="C60" s="96"/>
      <c r="D60" s="96"/>
      <c r="E60" s="96"/>
      <c r="F60" s="96"/>
      <c r="G60" s="54"/>
      <c r="H60" s="97" t="s">
        <v>136</v>
      </c>
      <c r="I60" s="97"/>
    </row>
    <row r="61" spans="1:9" x14ac:dyDescent="0.3">
      <c r="A61" s="91" t="s">
        <v>226</v>
      </c>
      <c r="B61" s="91"/>
      <c r="C61" s="91"/>
      <c r="D61" s="91"/>
      <c r="E61" s="91"/>
      <c r="F61" s="91"/>
      <c r="G61" s="55" t="s">
        <v>227</v>
      </c>
      <c r="H61" s="92" t="s">
        <v>228</v>
      </c>
      <c r="I61" s="92"/>
    </row>
    <row r="62" spans="1:9" x14ac:dyDescent="0.3">
      <c r="A62" s="56"/>
      <c r="B62" s="56"/>
      <c r="C62" s="56"/>
      <c r="D62" s="56"/>
      <c r="E62" s="56"/>
      <c r="F62" s="56"/>
      <c r="G62" s="56"/>
      <c r="H62" s="57"/>
      <c r="I62" s="57"/>
    </row>
    <row r="63" spans="1:9" ht="15.05" x14ac:dyDescent="0.3">
      <c r="A63" s="96" t="s">
        <v>140</v>
      </c>
      <c r="B63" s="96"/>
      <c r="C63" s="96"/>
      <c r="D63" s="96"/>
      <c r="E63" s="96"/>
      <c r="F63" s="96"/>
      <c r="G63" s="54"/>
      <c r="H63" s="97" t="s">
        <v>141</v>
      </c>
      <c r="I63" s="97"/>
    </row>
    <row r="64" spans="1:9" x14ac:dyDescent="0.3">
      <c r="A64" s="91" t="s">
        <v>229</v>
      </c>
      <c r="B64" s="91"/>
      <c r="C64" s="91"/>
      <c r="D64" s="91"/>
      <c r="E64" s="91"/>
      <c r="F64" s="91"/>
      <c r="G64" s="55" t="s">
        <v>230</v>
      </c>
      <c r="H64" s="92" t="s">
        <v>228</v>
      </c>
      <c r="I64" s="92"/>
    </row>
  </sheetData>
  <mergeCells count="63">
    <mergeCell ref="A10:I10"/>
    <mergeCell ref="A5:I5"/>
    <mergeCell ref="A6:I6"/>
    <mergeCell ref="A7:I7"/>
    <mergeCell ref="A8:I8"/>
    <mergeCell ref="A9:I9"/>
    <mergeCell ref="C21:F21"/>
    <mergeCell ref="A11:I11"/>
    <mergeCell ref="A12:I12"/>
    <mergeCell ref="A13:I13"/>
    <mergeCell ref="A14:I14"/>
    <mergeCell ref="A15:C15"/>
    <mergeCell ref="D15:F15"/>
    <mergeCell ref="A17:I17"/>
    <mergeCell ref="A18:I18"/>
    <mergeCell ref="A19:I19"/>
    <mergeCell ref="A20:B20"/>
    <mergeCell ref="C20:F20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Finansinės būklės ataskaita</vt:lpstr>
      <vt:lpstr>Veiklos rezultatų ataskaita</vt:lpstr>
      <vt:lpstr>'Finansinės būklės ataskaita'!part_84608a3206294842a9f31b5f72f60fe6</vt:lpstr>
      <vt:lpstr>'Finansinės būklės ataskaita'!Print_Area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cp:lastPrinted>2023-10-31T09:04:49Z</cp:lastPrinted>
  <dcterms:modified xsi:type="dcterms:W3CDTF">2023-11-20T07:24:18Z</dcterms:modified>
</cp:coreProperties>
</file>